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0" i="3"/>
  <c r="C6"/>
  <c r="D20"/>
  <c r="D6"/>
  <c r="E20"/>
  <c r="E6"/>
  <c r="F20"/>
  <c r="F6"/>
  <c r="G20"/>
  <c r="G6"/>
  <c r="H20"/>
  <c r="H6"/>
  <c r="I20"/>
  <c r="I6"/>
  <c r="J20"/>
  <c r="J6"/>
  <c r="K20"/>
  <c r="K6"/>
  <c r="L20"/>
  <c r="L6"/>
  <c r="C27"/>
  <c r="D27"/>
  <c r="E27"/>
  <c r="F27"/>
  <c r="G27"/>
  <c r="H27"/>
  <c r="I27"/>
  <c r="J27"/>
  <c r="K27"/>
  <c r="L27"/>
  <c r="C39"/>
  <c r="C38"/>
  <c r="D39"/>
  <c r="D38"/>
  <c r="E39"/>
  <c r="E38"/>
  <c r="F39"/>
  <c r="F38"/>
  <c r="G39"/>
  <c r="G38"/>
  <c r="H39"/>
  <c r="H38"/>
  <c r="I39"/>
  <c r="I38"/>
  <c r="J39"/>
  <c r="J38"/>
  <c r="K39"/>
  <c r="K38"/>
  <c r="L39"/>
  <c r="L38"/>
  <c r="C49"/>
  <c r="D49"/>
  <c r="E49"/>
  <c r="F49"/>
  <c r="G49"/>
  <c r="H49"/>
  <c r="I49"/>
  <c r="J49"/>
  <c r="K49"/>
  <c r="L49"/>
  <c r="K55"/>
  <c r="I55"/>
  <c r="G55"/>
  <c r="E55"/>
  <c r="C55"/>
  <c r="L55"/>
  <c r="J55"/>
  <c r="H55"/>
  <c r="F55"/>
  <c r="D55"/>
</calcChain>
</file>

<file path=xl/sharedStrings.xml><?xml version="1.0" encoding="utf-8"?>
<sst xmlns="http://schemas.openxmlformats.org/spreadsheetml/2006/main" count="152" uniqueCount="126">
  <si>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</si>
  <si>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</si>
  <si>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</si>
  <si>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</si>
  <si>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</si>
  <si>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</si>
  <si>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</si>
  <si>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</si>
  <si>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</si>
  <si>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</si>
  <si>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</si>
  <si>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</si>
  <si>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</si>
  <si>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</si>
  <si>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</si>
  <si>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</si>
  <si>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</si>
  <si>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</si>
  <si>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</si>
  <si>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</si>
  <si>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</si>
  <si>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</si>
  <si>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</si>
  <si>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</si>
  <si>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</si>
  <si>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</si>
  <si>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</si>
  <si>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</si>
  <si>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</si>
  <si>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</si>
  <si>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</si>
  <si>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</si>
  <si>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</si>
  <si>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</si>
  <si>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</si>
  <si>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</si>
  <si>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</si>
  <si>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</si>
  <si>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</si>
  <si>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</si>
  <si>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</si>
  <si>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</si>
  <si>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</si>
  <si>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</si>
  <si>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</si>
  <si>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</si>
  <si>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</si>
  <si>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</si>
  <si>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</si>
  <si>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</si>
  <si>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</si>
  <si>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</si>
  <si>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</si>
  <si>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</si>
  <si>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</si>
  <si>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</si>
  <si>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</si>
  <si>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</si>
  <si>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</si>
  <si>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</si>
  <si>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</si>
  <si>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</si>
  <si>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</si>
  <si>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</si>
  <si>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</si>
  <si>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</si>
  <si>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</si>
  <si>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</si>
  <si>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</si>
  <si>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</si>
  <si>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</si>
  <si>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</si>
  <si>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</si>
  <si>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</si>
  <si>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</si>
  <si>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</si>
  <si>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</si>
  <si>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</si>
  <si>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</si>
  <si>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</si>
  <si>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</si>
  <si>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</si>
  <si>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</si>
  <si>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</si>
  <si>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</si>
  <si>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</si>
  <si>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</si>
  <si>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</si>
  <si>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</si>
  <si>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</si>
  <si>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</si>
  <si>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</si>
  <si>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</si>
  <si>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</si>
  <si>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</si>
  <si>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</si>
  <si>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</si>
  <si>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</si>
  <si>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</si>
  <si>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</si>
  <si>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</si>
  <si>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</si>
  <si>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</si>
  <si>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</si>
  <si>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</si>
  <si>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</si>
  <si>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</si>
  <si>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</si>
  <si>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</si>
  <si>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</si>
  <si>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</si>
  <si>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</si>
  <si>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</si>
  <si>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</si>
  <si>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</si>
  <si>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</si>
  <si>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</si>
  <si>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</si>
  <si>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</si>
  <si>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</si>
  <si>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</si>
  <si>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М.М. Глоба</t>
  </si>
  <si>
    <t>О.І. Фесенко</t>
  </si>
  <si>
    <t>(05741)4-26-38</t>
  </si>
  <si>
    <t>inbox@vv.hr.court.gov.ua</t>
  </si>
  <si>
    <t>3 січня 2019 року</t>
  </si>
</sst>
</file>

<file path=xl/styles.xml><?xml version="1.0" encoding="utf-8"?>
<styleSheet xmlns="http://schemas.openxmlformats.org/spreadsheetml/2006/main">
  <numFmts count="1">
    <numFmt numFmtId="203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116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104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117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118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119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2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&amp;C&amp;LFF2DDB7B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zoomScaleNormal="100" workbookViewId="0">
      <selection activeCell="B2" sqref="B2:B4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74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73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105</v>
      </c>
      <c r="C6" s="96">
        <f t="shared" ref="C6:L6" si="0">SUM(C7,C10,C13,C14,C15,C20,C23,C24,C18,C19)</f>
        <v>809</v>
      </c>
      <c r="D6" s="96">
        <f t="shared" si="0"/>
        <v>878989.50999999943</v>
      </c>
      <c r="E6" s="96">
        <f t="shared" si="0"/>
        <v>668</v>
      </c>
      <c r="F6" s="96">
        <f t="shared" si="0"/>
        <v>899755.05000000016</v>
      </c>
      <c r="G6" s="96">
        <f t="shared" si="0"/>
        <v>10</v>
      </c>
      <c r="H6" s="96">
        <f t="shared" si="0"/>
        <v>12326</v>
      </c>
      <c r="I6" s="96">
        <f t="shared" si="0"/>
        <v>70</v>
      </c>
      <c r="J6" s="96">
        <f t="shared" si="0"/>
        <v>48778.6</v>
      </c>
      <c r="K6" s="96">
        <f t="shared" si="0"/>
        <v>68</v>
      </c>
      <c r="L6" s="96">
        <f t="shared" si="0"/>
        <v>55150.2</v>
      </c>
    </row>
    <row r="7" spans="1:12" ht="16.5" customHeight="1">
      <c r="A7" s="87">
        <v>2</v>
      </c>
      <c r="B7" s="90" t="s">
        <v>75</v>
      </c>
      <c r="C7" s="97">
        <v>448</v>
      </c>
      <c r="D7" s="97">
        <v>642928.40999999898</v>
      </c>
      <c r="E7" s="97">
        <v>332</v>
      </c>
      <c r="F7" s="97">
        <v>572141.80000000005</v>
      </c>
      <c r="G7" s="97">
        <v>7</v>
      </c>
      <c r="H7" s="97">
        <v>10564</v>
      </c>
      <c r="I7" s="97">
        <v>62</v>
      </c>
      <c r="J7" s="97">
        <v>44790.8</v>
      </c>
      <c r="K7" s="97">
        <v>52</v>
      </c>
      <c r="L7" s="97">
        <v>40878</v>
      </c>
    </row>
    <row r="8" spans="1:12" ht="16.5" customHeight="1">
      <c r="A8" s="87">
        <v>3</v>
      </c>
      <c r="B8" s="91" t="s">
        <v>76</v>
      </c>
      <c r="C8" s="97">
        <v>226</v>
      </c>
      <c r="D8" s="97">
        <v>399962.08</v>
      </c>
      <c r="E8" s="97">
        <v>222</v>
      </c>
      <c r="F8" s="97">
        <v>394825.99</v>
      </c>
      <c r="G8" s="97">
        <v>6</v>
      </c>
      <c r="H8" s="97">
        <v>9924</v>
      </c>
      <c r="I8" s="97">
        <v>1</v>
      </c>
      <c r="J8" s="97">
        <v>704.8</v>
      </c>
      <c r="K8" s="97">
        <v>1</v>
      </c>
      <c r="L8" s="97">
        <v>1762</v>
      </c>
    </row>
    <row r="9" spans="1:12" ht="16.5" customHeight="1">
      <c r="A9" s="87">
        <v>4</v>
      </c>
      <c r="B9" s="91" t="s">
        <v>77</v>
      </c>
      <c r="C9" s="97">
        <v>222</v>
      </c>
      <c r="D9" s="97">
        <v>242966.33</v>
      </c>
      <c r="E9" s="97">
        <v>110</v>
      </c>
      <c r="F9" s="97">
        <v>177315.81</v>
      </c>
      <c r="G9" s="97">
        <v>1</v>
      </c>
      <c r="H9" s="97">
        <v>640</v>
      </c>
      <c r="I9" s="97">
        <v>61</v>
      </c>
      <c r="J9" s="97">
        <v>44086</v>
      </c>
      <c r="K9" s="97">
        <v>51</v>
      </c>
      <c r="L9" s="97">
        <v>39116</v>
      </c>
    </row>
    <row r="10" spans="1:12" ht="19.5" customHeight="1">
      <c r="A10" s="87">
        <v>5</v>
      </c>
      <c r="B10" s="90" t="s">
        <v>78</v>
      </c>
      <c r="C10" s="97">
        <v>105</v>
      </c>
      <c r="D10" s="97">
        <v>86690.400000000096</v>
      </c>
      <c r="E10" s="97">
        <v>85</v>
      </c>
      <c r="F10" s="97">
        <v>122072.09</v>
      </c>
      <c r="G10" s="97">
        <v>2</v>
      </c>
      <c r="H10" s="97">
        <v>1057.2</v>
      </c>
      <c r="I10" s="97">
        <v>5</v>
      </c>
      <c r="J10" s="97">
        <v>3459.2</v>
      </c>
      <c r="K10" s="97">
        <v>14</v>
      </c>
      <c r="L10" s="97">
        <v>13743.6</v>
      </c>
    </row>
    <row r="11" spans="1:12" ht="19.5" customHeight="1">
      <c r="A11" s="87">
        <v>6</v>
      </c>
      <c r="B11" s="91" t="s">
        <v>79</v>
      </c>
      <c r="C11" s="97">
        <v>12</v>
      </c>
      <c r="D11" s="97">
        <v>21144</v>
      </c>
      <c r="E11" s="97">
        <v>8</v>
      </c>
      <c r="F11" s="97">
        <v>65844.69</v>
      </c>
      <c r="G11" s="97"/>
      <c r="H11" s="97"/>
      <c r="I11" s="97"/>
      <c r="J11" s="97"/>
      <c r="K11" s="97">
        <v>4</v>
      </c>
      <c r="L11" s="97">
        <v>7048</v>
      </c>
    </row>
    <row r="12" spans="1:12" ht="19.5" customHeight="1">
      <c r="A12" s="87">
        <v>7</v>
      </c>
      <c r="B12" s="91" t="s">
        <v>80</v>
      </c>
      <c r="C12" s="97">
        <v>93</v>
      </c>
      <c r="D12" s="97">
        <v>65546.400000000096</v>
      </c>
      <c r="E12" s="97">
        <v>77</v>
      </c>
      <c r="F12" s="97">
        <v>56227.400000000103</v>
      </c>
      <c r="G12" s="97">
        <v>2</v>
      </c>
      <c r="H12" s="97">
        <v>1057.2</v>
      </c>
      <c r="I12" s="97">
        <v>5</v>
      </c>
      <c r="J12" s="97">
        <v>3459.2</v>
      </c>
      <c r="K12" s="97">
        <v>10</v>
      </c>
      <c r="L12" s="97">
        <v>6695.6</v>
      </c>
    </row>
    <row r="13" spans="1:12" ht="15" customHeight="1">
      <c r="A13" s="87">
        <v>8</v>
      </c>
      <c r="B13" s="90" t="s">
        <v>18</v>
      </c>
      <c r="C13" s="97">
        <v>115</v>
      </c>
      <c r="D13" s="97">
        <v>81052.000000000204</v>
      </c>
      <c r="E13" s="97">
        <v>115</v>
      </c>
      <c r="F13" s="97">
        <v>81771.800000000207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>
        <v>1</v>
      </c>
      <c r="D14" s="97">
        <v>704.8</v>
      </c>
      <c r="E14" s="97">
        <v>1</v>
      </c>
      <c r="F14" s="97">
        <v>1057.2</v>
      </c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106</v>
      </c>
      <c r="C15" s="97">
        <v>67</v>
      </c>
      <c r="D15" s="97">
        <v>28368.2</v>
      </c>
      <c r="E15" s="97">
        <v>66</v>
      </c>
      <c r="F15" s="97">
        <v>30181.21</v>
      </c>
      <c r="G15" s="97">
        <v>1</v>
      </c>
      <c r="H15" s="97">
        <v>704.8</v>
      </c>
      <c r="I15" s="97"/>
      <c r="J15" s="97"/>
      <c r="K15" s="97">
        <v>1</v>
      </c>
      <c r="L15" s="97">
        <v>352.4</v>
      </c>
    </row>
    <row r="16" spans="1:12" ht="21" customHeight="1">
      <c r="A16" s="87">
        <v>11</v>
      </c>
      <c r="B16" s="91" t="s">
        <v>79</v>
      </c>
      <c r="C16" s="97">
        <v>9</v>
      </c>
      <c r="D16" s="97">
        <v>7929</v>
      </c>
      <c r="E16" s="97">
        <v>9</v>
      </c>
      <c r="F16" s="97">
        <v>7848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80</v>
      </c>
      <c r="C17" s="97">
        <v>58</v>
      </c>
      <c r="D17" s="97">
        <v>20439.2</v>
      </c>
      <c r="E17" s="97">
        <v>57</v>
      </c>
      <c r="F17" s="97">
        <v>22333.21</v>
      </c>
      <c r="G17" s="97">
        <v>1</v>
      </c>
      <c r="H17" s="97">
        <v>704.8</v>
      </c>
      <c r="I17" s="97"/>
      <c r="J17" s="97"/>
      <c r="K17" s="97">
        <v>1</v>
      </c>
      <c r="L17" s="97">
        <v>352.4</v>
      </c>
    </row>
    <row r="18" spans="1:12" ht="21" customHeight="1">
      <c r="A18" s="87">
        <v>13</v>
      </c>
      <c r="B18" s="99" t="s">
        <v>107</v>
      </c>
      <c r="C18" s="97">
        <v>57</v>
      </c>
      <c r="D18" s="97">
        <v>10043.4</v>
      </c>
      <c r="E18" s="97">
        <v>53</v>
      </c>
      <c r="F18" s="97">
        <v>11995.8</v>
      </c>
      <c r="G18" s="97"/>
      <c r="H18" s="97"/>
      <c r="I18" s="97">
        <v>3</v>
      </c>
      <c r="J18" s="97">
        <v>528.6</v>
      </c>
      <c r="K18" s="97">
        <v>1</v>
      </c>
      <c r="L18" s="97">
        <v>176.2</v>
      </c>
    </row>
    <row r="19" spans="1:12" ht="21" customHeight="1">
      <c r="A19" s="87">
        <v>14</v>
      </c>
      <c r="B19" s="99" t="s">
        <v>108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33.75" customHeight="1">
      <c r="A20" s="87">
        <v>15</v>
      </c>
      <c r="B20" s="90" t="s">
        <v>81</v>
      </c>
      <c r="C20" s="97">
        <f t="shared" ref="C20:L20" si="1">SUM(C21:C22)</f>
        <v>1</v>
      </c>
      <c r="D20" s="97">
        <f t="shared" si="1"/>
        <v>1800</v>
      </c>
      <c r="E20" s="97">
        <f t="shared" si="1"/>
        <v>1</v>
      </c>
      <c r="F20" s="97">
        <f t="shared" si="1"/>
        <v>1800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</row>
    <row r="21" spans="1:12" ht="14.25" customHeight="1">
      <c r="A21" s="87">
        <v>16</v>
      </c>
      <c r="B21" s="100" t="s">
        <v>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ht="23.25" customHeight="1">
      <c r="A22" s="87">
        <v>17</v>
      </c>
      <c r="B22" s="100" t="s">
        <v>2</v>
      </c>
      <c r="C22" s="97">
        <v>1</v>
      </c>
      <c r="D22" s="97">
        <v>1800</v>
      </c>
      <c r="E22" s="97">
        <v>1</v>
      </c>
      <c r="F22" s="97">
        <v>1800</v>
      </c>
      <c r="G22" s="97"/>
      <c r="H22" s="97"/>
      <c r="I22" s="97"/>
      <c r="J22" s="97"/>
      <c r="K22" s="97"/>
      <c r="L22" s="97"/>
    </row>
    <row r="23" spans="1:12" ht="46.5" customHeight="1">
      <c r="A23" s="87">
        <v>18</v>
      </c>
      <c r="B23" s="90" t="s">
        <v>109</v>
      </c>
      <c r="C23" s="97">
        <v>15</v>
      </c>
      <c r="D23" s="97">
        <v>27402.3</v>
      </c>
      <c r="E23" s="97">
        <v>15</v>
      </c>
      <c r="F23" s="97">
        <v>78735.149999999994</v>
      </c>
      <c r="G23" s="97"/>
      <c r="H23" s="97"/>
      <c r="I23" s="97"/>
      <c r="J23" s="97"/>
      <c r="K23" s="97"/>
      <c r="L23" s="97"/>
    </row>
    <row r="24" spans="1:12" ht="31.5" customHeight="1">
      <c r="A24" s="87">
        <v>19</v>
      </c>
      <c r="B24" s="90" t="s">
        <v>82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0.25" customHeight="1">
      <c r="A25" s="87">
        <v>20</v>
      </c>
      <c r="B25" s="91" t="s">
        <v>79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80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5">
      <c r="A27" s="87">
        <v>22</v>
      </c>
      <c r="B27" s="89" t="s">
        <v>110</v>
      </c>
      <c r="C27" s="96">
        <f t="shared" ref="C27:L27" si="2">SUM(C28:C37)</f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96">
        <f t="shared" si="2"/>
        <v>0</v>
      </c>
      <c r="H27" s="96">
        <f t="shared" si="2"/>
        <v>0</v>
      </c>
      <c r="I27" s="96">
        <f t="shared" si="2"/>
        <v>0</v>
      </c>
      <c r="J27" s="96">
        <f t="shared" si="2"/>
        <v>0</v>
      </c>
      <c r="K27" s="96">
        <f t="shared" si="2"/>
        <v>0</v>
      </c>
      <c r="L27" s="96">
        <f t="shared" si="2"/>
        <v>0</v>
      </c>
    </row>
    <row r="28" spans="1:12" ht="15.75" customHeight="1">
      <c r="A28" s="87">
        <v>23</v>
      </c>
      <c r="B28" s="90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>
      <c r="A29" s="87">
        <v>24</v>
      </c>
      <c r="B29" s="90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107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75">
      <c r="A32" s="87">
        <v>27</v>
      </c>
      <c r="B32" s="90" t="s">
        <v>83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>
      <c r="A33" s="87">
        <v>28</v>
      </c>
      <c r="B33" s="90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30">
      <c r="A34" s="87">
        <v>29</v>
      </c>
      <c r="B34" s="90" t="s">
        <v>111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5">
      <c r="A36" s="87">
        <v>31</v>
      </c>
      <c r="B36" s="90" t="s">
        <v>15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05">
      <c r="A37" s="87">
        <v>32</v>
      </c>
      <c r="B37" s="90" t="s">
        <v>85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31.5" customHeight="1">
      <c r="A38" s="87">
        <v>33</v>
      </c>
      <c r="B38" s="89" t="s">
        <v>112</v>
      </c>
      <c r="C38" s="96">
        <f t="shared" ref="C38:L38" si="3">SUM(C39,C46,C47,C48)</f>
        <v>5</v>
      </c>
      <c r="D38" s="96">
        <f t="shared" si="3"/>
        <v>5462.2</v>
      </c>
      <c r="E38" s="96">
        <f t="shared" si="3"/>
        <v>5</v>
      </c>
      <c r="F38" s="96">
        <f t="shared" si="3"/>
        <v>7632.3600000000006</v>
      </c>
      <c r="G38" s="96">
        <f t="shared" si="3"/>
        <v>0</v>
      </c>
      <c r="H38" s="96">
        <f t="shared" si="3"/>
        <v>0</v>
      </c>
      <c r="I38" s="96">
        <f t="shared" si="3"/>
        <v>0</v>
      </c>
      <c r="J38" s="96">
        <f t="shared" si="3"/>
        <v>0</v>
      </c>
      <c r="K38" s="96">
        <f t="shared" si="3"/>
        <v>0</v>
      </c>
      <c r="L38" s="96">
        <f t="shared" si="3"/>
        <v>0</v>
      </c>
    </row>
    <row r="39" spans="1:12" ht="24" customHeight="1">
      <c r="A39" s="87">
        <v>34</v>
      </c>
      <c r="B39" s="90" t="s">
        <v>86</v>
      </c>
      <c r="C39" s="97">
        <f t="shared" ref="C39:L39" si="4">SUM(C40,C43)</f>
        <v>4</v>
      </c>
      <c r="D39" s="97">
        <f t="shared" si="4"/>
        <v>2819.2</v>
      </c>
      <c r="E39" s="97">
        <f t="shared" si="4"/>
        <v>4</v>
      </c>
      <c r="F39" s="97">
        <f t="shared" si="4"/>
        <v>4933.6000000000004</v>
      </c>
      <c r="G39" s="97">
        <f t="shared" si="4"/>
        <v>0</v>
      </c>
      <c r="H39" s="97">
        <f t="shared" si="4"/>
        <v>0</v>
      </c>
      <c r="I39" s="97">
        <f t="shared" si="4"/>
        <v>0</v>
      </c>
      <c r="J39" s="97">
        <f t="shared" si="4"/>
        <v>0</v>
      </c>
      <c r="K39" s="97">
        <f t="shared" si="4"/>
        <v>0</v>
      </c>
      <c r="L39" s="97">
        <f t="shared" si="4"/>
        <v>0</v>
      </c>
    </row>
    <row r="40" spans="1:12" ht="19.5" customHeight="1">
      <c r="A40" s="87">
        <v>35</v>
      </c>
      <c r="B40" s="90" t="s">
        <v>87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 ht="16.5" customHeight="1">
      <c r="A41" s="87">
        <v>36</v>
      </c>
      <c r="B41" s="91" t="s">
        <v>88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77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21" customHeight="1">
      <c r="A43" s="87">
        <v>38</v>
      </c>
      <c r="B43" s="90" t="s">
        <v>89</v>
      </c>
      <c r="C43" s="97">
        <v>4</v>
      </c>
      <c r="D43" s="97">
        <v>2819.2</v>
      </c>
      <c r="E43" s="97">
        <v>4</v>
      </c>
      <c r="F43" s="97">
        <v>4933.6000000000004</v>
      </c>
      <c r="G43" s="97"/>
      <c r="H43" s="97"/>
      <c r="I43" s="97"/>
      <c r="J43" s="97"/>
      <c r="K43" s="97"/>
      <c r="L43" s="97"/>
    </row>
    <row r="44" spans="1:12" ht="30" customHeight="1">
      <c r="A44" s="87">
        <v>39</v>
      </c>
      <c r="B44" s="91" t="s">
        <v>90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21" customHeight="1">
      <c r="A45" s="87">
        <v>40</v>
      </c>
      <c r="B45" s="91" t="s">
        <v>80</v>
      </c>
      <c r="C45" s="97">
        <v>4</v>
      </c>
      <c r="D45" s="97">
        <v>2819.2</v>
      </c>
      <c r="E45" s="97">
        <v>4</v>
      </c>
      <c r="F45" s="97">
        <v>4933.6000000000004</v>
      </c>
      <c r="G45" s="97"/>
      <c r="H45" s="97"/>
      <c r="I45" s="97"/>
      <c r="J45" s="97"/>
      <c r="K45" s="97"/>
      <c r="L45" s="97"/>
    </row>
    <row r="46" spans="1:12" ht="45" customHeight="1">
      <c r="A46" s="87">
        <v>41</v>
      </c>
      <c r="B46" s="90" t="s">
        <v>91</v>
      </c>
      <c r="C46" s="97">
        <v>1</v>
      </c>
      <c r="D46" s="97">
        <v>2643</v>
      </c>
      <c r="E46" s="97">
        <v>1</v>
      </c>
      <c r="F46" s="97">
        <v>2698.76</v>
      </c>
      <c r="G46" s="97"/>
      <c r="H46" s="97"/>
      <c r="I46" s="97"/>
      <c r="J46" s="97"/>
      <c r="K46" s="97"/>
      <c r="L46" s="97"/>
    </row>
    <row r="47" spans="1:12" ht="30" customHeight="1">
      <c r="A47" s="87">
        <v>42</v>
      </c>
      <c r="B47" s="92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51" customHeight="1">
      <c r="A48" s="87">
        <v>43</v>
      </c>
      <c r="B48" s="90" t="s">
        <v>92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21.75" customHeight="1">
      <c r="A49" s="87">
        <v>44</v>
      </c>
      <c r="B49" s="89" t="s">
        <v>113</v>
      </c>
      <c r="C49" s="96">
        <f t="shared" ref="C49:L49" si="5">SUM(C50:C53)</f>
        <v>102</v>
      </c>
      <c r="D49" s="96">
        <f t="shared" si="5"/>
        <v>1992.81</v>
      </c>
      <c r="E49" s="96">
        <f t="shared" si="5"/>
        <v>102</v>
      </c>
      <c r="F49" s="96">
        <f t="shared" si="5"/>
        <v>2004.01</v>
      </c>
      <c r="G49" s="96">
        <f t="shared" si="5"/>
        <v>0</v>
      </c>
      <c r="H49" s="96">
        <f t="shared" si="5"/>
        <v>0</v>
      </c>
      <c r="I49" s="96">
        <f t="shared" si="5"/>
        <v>0</v>
      </c>
      <c r="J49" s="96">
        <f t="shared" si="5"/>
        <v>0</v>
      </c>
      <c r="K49" s="96">
        <f t="shared" si="5"/>
        <v>0</v>
      </c>
      <c r="L49" s="96">
        <f t="shared" si="5"/>
        <v>0</v>
      </c>
    </row>
    <row r="50" spans="1:12" ht="18.75" customHeight="1">
      <c r="A50" s="87">
        <v>45</v>
      </c>
      <c r="B50" s="90" t="s">
        <v>9</v>
      </c>
      <c r="C50" s="97">
        <v>95</v>
      </c>
      <c r="D50" s="97">
        <v>1411.35</v>
      </c>
      <c r="E50" s="97">
        <v>95</v>
      </c>
      <c r="F50" s="97">
        <v>1422.55</v>
      </c>
      <c r="G50" s="97"/>
      <c r="H50" s="97"/>
      <c r="I50" s="97"/>
      <c r="J50" s="97"/>
      <c r="K50" s="97"/>
      <c r="L50" s="97"/>
    </row>
    <row r="51" spans="1:12" ht="27" customHeight="1">
      <c r="A51" s="87">
        <v>46</v>
      </c>
      <c r="B51" s="90" t="s">
        <v>10</v>
      </c>
      <c r="C51" s="97">
        <v>7</v>
      </c>
      <c r="D51" s="97">
        <v>581.46</v>
      </c>
      <c r="E51" s="97">
        <v>7</v>
      </c>
      <c r="F51" s="97">
        <v>581.46</v>
      </c>
      <c r="G51" s="97"/>
      <c r="H51" s="97"/>
      <c r="I51" s="97"/>
      <c r="J51" s="97"/>
      <c r="K51" s="97"/>
      <c r="L51" s="97"/>
    </row>
    <row r="52" spans="1:12" ht="76.5" customHeight="1">
      <c r="A52" s="87">
        <v>47</v>
      </c>
      <c r="B52" s="90" t="s">
        <v>93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24" customHeight="1">
      <c r="A53" s="87">
        <v>48</v>
      </c>
      <c r="B53" s="90" t="s">
        <v>94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8.5" customHeight="1">
      <c r="A54" s="87">
        <v>49</v>
      </c>
      <c r="B54" s="89" t="s">
        <v>114</v>
      </c>
      <c r="C54" s="96">
        <v>254</v>
      </c>
      <c r="D54" s="96">
        <v>89509.599999999802</v>
      </c>
      <c r="E54" s="96">
        <v>120</v>
      </c>
      <c r="F54" s="96">
        <v>42288.000000000102</v>
      </c>
      <c r="G54" s="96"/>
      <c r="H54" s="96"/>
      <c r="I54" s="96">
        <v>253</v>
      </c>
      <c r="J54" s="96">
        <v>89157.199999999793</v>
      </c>
      <c r="K54" s="97">
        <v>1</v>
      </c>
      <c r="L54" s="96">
        <v>352.4</v>
      </c>
    </row>
    <row r="55" spans="1:12" ht="15">
      <c r="A55" s="87">
        <v>50</v>
      </c>
      <c r="B55" s="88" t="s">
        <v>115</v>
      </c>
      <c r="C55" s="96">
        <f t="shared" ref="C55:L55" si="6">SUM(C6,C27,C38,C49,C54)</f>
        <v>1170</v>
      </c>
      <c r="D55" s="96">
        <f t="shared" si="6"/>
        <v>975954.11999999918</v>
      </c>
      <c r="E55" s="96">
        <f t="shared" si="6"/>
        <v>895</v>
      </c>
      <c r="F55" s="96">
        <f t="shared" si="6"/>
        <v>951679.42000000027</v>
      </c>
      <c r="G55" s="96">
        <f t="shared" si="6"/>
        <v>10</v>
      </c>
      <c r="H55" s="96">
        <f t="shared" si="6"/>
        <v>12326</v>
      </c>
      <c r="I55" s="96">
        <f t="shared" si="6"/>
        <v>323</v>
      </c>
      <c r="J55" s="96">
        <f t="shared" si="6"/>
        <v>137935.79999999978</v>
      </c>
      <c r="K55" s="96">
        <f t="shared" si="6"/>
        <v>69</v>
      </c>
      <c r="L55" s="96">
        <f t="shared" si="6"/>
        <v>55502.6</v>
      </c>
    </row>
    <row r="56" spans="1:1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Вовчанський районний суд Харківської області,_x000D_
 Початок періоду: 01.01.2018, Кінець періоду: 31.12.2018&amp;LFF2DDB7B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>
      <selection activeCell="E4" sqref="E4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98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SUM(E5:E24)</f>
        <v>68</v>
      </c>
      <c r="F4" s="93">
        <f>SUM(F5:F24)</f>
        <v>55150.200000000004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4</v>
      </c>
      <c r="F5" s="95">
        <v>2819.2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1</v>
      </c>
      <c r="F6" s="95">
        <v>5285.6</v>
      </c>
    </row>
    <row r="7" spans="1:6" ht="40.5" customHeight="1">
      <c r="A7" s="67">
        <v>4</v>
      </c>
      <c r="B7" s="149" t="s">
        <v>99</v>
      </c>
      <c r="C7" s="150"/>
      <c r="D7" s="151"/>
      <c r="E7" s="94">
        <v>46</v>
      </c>
      <c r="F7" s="95">
        <v>30482.6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1</v>
      </c>
      <c r="F10" s="95">
        <v>1762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6</v>
      </c>
      <c r="F11" s="95">
        <v>8457.6</v>
      </c>
    </row>
    <row r="12" spans="1:6" ht="29.25" customHeight="1">
      <c r="A12" s="67">
        <v>9</v>
      </c>
      <c r="B12" s="149" t="s">
        <v>100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101</v>
      </c>
      <c r="C13" s="150"/>
      <c r="D13" s="151"/>
      <c r="E13" s="94">
        <v>4</v>
      </c>
      <c r="F13" s="95">
        <v>2114.4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3</v>
      </c>
      <c r="F14" s="95">
        <v>2114.4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70</v>
      </c>
      <c r="C17" s="150"/>
      <c r="D17" s="151"/>
      <c r="E17" s="94">
        <v>3</v>
      </c>
      <c r="F17" s="95">
        <v>2114.4</v>
      </c>
    </row>
    <row r="18" spans="1:11" ht="27" customHeight="1">
      <c r="A18" s="67">
        <v>15</v>
      </c>
      <c r="B18" s="149" t="s">
        <v>71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72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96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95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97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102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103</v>
      </c>
      <c r="C24" s="150"/>
      <c r="D24" s="151"/>
      <c r="E24" s="94"/>
      <c r="F24" s="95"/>
    </row>
    <row r="25" spans="1:11">
      <c r="A25" s="68"/>
      <c r="B25" s="68"/>
      <c r="C25" s="68"/>
      <c r="D25" s="68"/>
      <c r="E25" s="68"/>
      <c r="F25" s="68"/>
    </row>
    <row r="26" spans="1:11" ht="16.5" customHeight="1">
      <c r="A26" s="69"/>
      <c r="B26" s="60" t="s">
        <v>51</v>
      </c>
      <c r="C26" s="54"/>
      <c r="D26" s="57" t="s">
        <v>120</v>
      </c>
      <c r="E26" s="141" t="s">
        <v>121</v>
      </c>
      <c r="F26" s="141"/>
      <c r="I26" s="71"/>
      <c r="J26" s="71"/>
      <c r="K26" s="71"/>
    </row>
    <row r="27" spans="1:11" ht="15.75">
      <c r="A27" s="70"/>
      <c r="B27" s="53"/>
      <c r="C27" s="61" t="s">
        <v>53</v>
      </c>
      <c r="D27" s="40"/>
      <c r="E27" s="61" t="s">
        <v>56</v>
      </c>
      <c r="I27" s="72"/>
      <c r="J27" s="68"/>
      <c r="K27" s="68"/>
    </row>
    <row r="28" spans="1:11" ht="14.25">
      <c r="A28" s="73"/>
      <c r="B28" s="59" t="s">
        <v>52</v>
      </c>
      <c r="C28" s="54"/>
      <c r="D28" s="56" t="s">
        <v>120</v>
      </c>
      <c r="E28" s="142" t="s">
        <v>122</v>
      </c>
      <c r="F28" s="142"/>
      <c r="I28" s="74"/>
      <c r="J28" s="68"/>
      <c r="K28" s="68"/>
    </row>
    <row r="29" spans="1:11" ht="14.25">
      <c r="A29" s="73"/>
      <c r="B29" s="38"/>
      <c r="C29" s="61" t="s">
        <v>53</v>
      </c>
      <c r="E29" s="61" t="s">
        <v>56</v>
      </c>
      <c r="I29" s="74"/>
      <c r="J29" s="68"/>
      <c r="K29" s="68"/>
    </row>
    <row r="30" spans="1:11" ht="15" customHeight="1">
      <c r="A30" s="75"/>
      <c r="B30" s="38"/>
      <c r="C30" s="55"/>
      <c r="I30" s="77"/>
      <c r="J30" s="77"/>
      <c r="K30" s="78"/>
    </row>
    <row r="31" spans="1:11" ht="15" customHeight="1">
      <c r="A31" s="79" t="s">
        <v>120</v>
      </c>
      <c r="B31" s="41" t="s">
        <v>57</v>
      </c>
      <c r="C31" s="152" t="s">
        <v>123</v>
      </c>
      <c r="D31" s="152"/>
      <c r="E31" s="39" t="s">
        <v>120</v>
      </c>
      <c r="I31" s="80"/>
      <c r="J31" s="77"/>
      <c r="K31" s="78"/>
    </row>
    <row r="32" spans="1:11" ht="15" customHeight="1">
      <c r="A32" s="79" t="s">
        <v>120</v>
      </c>
      <c r="B32" s="42" t="s">
        <v>58</v>
      </c>
      <c r="C32" s="153" t="s">
        <v>120</v>
      </c>
      <c r="D32" s="153"/>
      <c r="E32" s="58"/>
      <c r="I32" s="81"/>
      <c r="J32" s="81"/>
      <c r="K32" s="81"/>
    </row>
    <row r="33" spans="1:11" ht="15.75" customHeight="1">
      <c r="A33" s="82"/>
      <c r="B33" s="43" t="s">
        <v>59</v>
      </c>
      <c r="C33" s="153" t="s">
        <v>124</v>
      </c>
      <c r="D33" s="153"/>
      <c r="F33" s="98" t="s">
        <v>125</v>
      </c>
      <c r="I33" s="77"/>
      <c r="J33" s="77"/>
      <c r="K33" s="78"/>
    </row>
    <row r="34" spans="1:11">
      <c r="A34" s="82"/>
      <c r="B34" s="83"/>
      <c r="C34" s="83"/>
      <c r="D34" s="83"/>
      <c r="E34" s="84"/>
      <c r="F34" s="84"/>
      <c r="G34" s="85"/>
      <c r="H34" s="76"/>
      <c r="I34" s="77"/>
      <c r="J34" s="77"/>
      <c r="K34" s="78"/>
    </row>
    <row r="35" spans="1:11">
      <c r="A35" s="75"/>
      <c r="B35" s="86"/>
      <c r="C35" s="86"/>
      <c r="D35" s="86"/>
      <c r="E35" s="75"/>
      <c r="F35" s="75"/>
      <c r="G35" s="68"/>
      <c r="H35" s="68"/>
      <c r="I35" s="68"/>
      <c r="J35" s="68"/>
      <c r="K35" s="68"/>
    </row>
  </sheetData>
  <mergeCells count="27">
    <mergeCell ref="C33:D33"/>
    <mergeCell ref="B15:D15"/>
    <mergeCell ref="B16:D16"/>
    <mergeCell ref="B17:D17"/>
    <mergeCell ref="B18:D18"/>
    <mergeCell ref="B19:D19"/>
    <mergeCell ref="B21:D21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Вовчанський районний суд Харківської області,_x000D_
 Початок періоду: 01.01.2018, Кінець періоду: 31.12.2018&amp;LFF2DDB7B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2019-02-05T11:47:32Z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10_00617_4.2018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FF2DDB7B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