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455" yWindow="105" windowWidth="8040" windowHeight="4875" tabRatio="832" activeTab="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'!$A$1:$K$42</definedName>
    <definedName name="_xlnm.Print_Area" localSheetId="3">'розділ 3'!$A$1:$I$61</definedName>
    <definedName name="_xlnm.Print_Area" localSheetId="0">'Титульний лист '!$A$1:$H$43</definedName>
  </definedNames>
  <calcPr calcId="125725" calcMode="manual"/>
</workbook>
</file>

<file path=xl/calcChain.xml><?xml version="1.0" encoding="utf-8"?>
<calcChain xmlns="http://schemas.openxmlformats.org/spreadsheetml/2006/main">
  <c r="D5" i="22"/>
  <c r="D6"/>
  <c r="G37" i="23"/>
  <c r="G52"/>
  <c r="L6" i="15"/>
  <c r="L7"/>
  <c r="L8"/>
  <c r="L9"/>
  <c r="L10"/>
  <c r="L11"/>
  <c r="L12"/>
  <c r="L13"/>
  <c r="E14"/>
  <c r="F14"/>
  <c r="F42"/>
  <c r="G14"/>
  <c r="H14"/>
  <c r="H42"/>
  <c r="D9" i="22"/>
  <c r="I14" i="15"/>
  <c r="J14"/>
  <c r="D4" i="22"/>
  <c r="K14" i="15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K42"/>
  <c r="I42"/>
  <c r="E41"/>
  <c r="L41"/>
  <c r="F41"/>
  <c r="G41"/>
  <c r="G42"/>
  <c r="H41"/>
  <c r="I41"/>
  <c r="J41"/>
  <c r="D7" i="22"/>
  <c r="K41" i="15"/>
  <c r="E42"/>
  <c r="L42"/>
  <c r="J42"/>
  <c r="D3" i="22"/>
  <c r="D8"/>
  <c r="D10"/>
</calcChain>
</file>

<file path=xl/sharedStrings.xml><?xml version="1.0" encoding="utf-8"?>
<sst xmlns="http://schemas.openxmlformats.org/spreadsheetml/2006/main" count="268" uniqueCount="200">
  <si>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</si>
  <si>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</si>
  <si>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</si>
  <si>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</si>
  <si>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</si>
  <si>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</si>
  <si>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</si>
  <si>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</si>
  <si>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</si>
  <si>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</si>
  <si>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</si>
  <si>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</si>
  <si>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</si>
  <si>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</si>
  <si>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</si>
  <si>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</si>
  <si>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</si>
  <si>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</si>
  <si>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</si>
  <si>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</si>
  <si>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</si>
  <si>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</si>
  <si>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</si>
  <si>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</si>
  <si>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</si>
  <si>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</si>
  <si>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</si>
  <si>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</si>
  <si>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</si>
  <si>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</si>
  <si>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</si>
  <si>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</si>
  <si>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</si>
  <si>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</si>
  <si>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</si>
  <si>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</si>
  <si>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</si>
  <si>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</si>
  <si>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</si>
  <si>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</si>
  <si>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</si>
  <si>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</si>
  <si>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</si>
  <si>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</si>
  <si>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</si>
  <si>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</si>
  <si>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</si>
  <si>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</si>
  <si>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</si>
  <si>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</si>
  <si>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</si>
  <si>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</si>
  <si>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</si>
  <si>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</si>
  <si>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</si>
  <si>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</si>
  <si>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</si>
  <si>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</si>
  <si>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</si>
  <si>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</si>
  <si>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</si>
  <si>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</si>
  <si>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</si>
  <si>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</si>
  <si>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</si>
  <si>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</si>
  <si>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</si>
  <si>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</si>
  <si>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</si>
  <si>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</si>
  <si>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</si>
  <si>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</si>
  <si>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</si>
  <si>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</si>
  <si>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</si>
  <si>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</si>
  <si>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</si>
  <si>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</si>
  <si>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</si>
  <si>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</si>
  <si>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</si>
  <si>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</si>
  <si>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</si>
  <si>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</si>
  <si>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</si>
  <si>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</si>
  <si>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</si>
  <si>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</si>
  <si>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</si>
  <si>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</si>
  <si>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</si>
  <si>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</si>
  <si>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</si>
  <si>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</si>
  <si>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</si>
  <si>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</si>
  <si>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</si>
  <si>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</si>
  <si>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</si>
  <si>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</si>
  <si>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</si>
  <si>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</si>
  <si>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</si>
  <si>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</si>
  <si>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</si>
  <si>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</si>
  <si>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</si>
  <si>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</si>
  <si>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</si>
  <si>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</si>
  <si>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</si>
  <si>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</si>
  <si>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</si>
  <si>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</si>
  <si>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</si>
  <si>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</si>
  <si>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</si>
  <si>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</si>
  <si>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</si>
  <si>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</si>
  <si>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</si>
  <si>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</si>
  <si>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усього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</si>
  <si>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</si>
  <si>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</si>
  <si>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</si>
  <si>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</si>
  <si>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</si>
  <si>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</si>
  <si>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</si>
  <si>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</si>
  <si>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</si>
  <si>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</si>
  <si>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Інші (не зазначені  в рядках 1-7)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</si>
  <si>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</si>
  <si>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</si>
  <si>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</si>
  <si>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</si>
  <si>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</si>
  <si>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</si>
  <si>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</si>
  <si>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УСЬОГО (сума рядків 9, 17, 32, 36)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</si>
  <si>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</si>
  <si>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</si>
  <si>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</si>
  <si>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</si>
  <si>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</si>
  <si>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</si>
  <si>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</si>
  <si>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</si>
  <si>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</si>
  <si>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</si>
  <si>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</si>
  <si>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</si>
  <si>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</si>
  <si>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</si>
  <si>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</si>
  <si>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</si>
  <si>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</si>
  <si>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</si>
  <si>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</si>
  <si>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</si>
  <si>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</si>
  <si>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</si>
  <si>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</si>
  <si>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</si>
  <si>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</si>
  <si>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</si>
  <si>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</si>
  <si>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</si>
  <si>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</si>
  <si>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</si>
  <si>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3.1. Загальна тривалість розгляду справ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</si>
  <si>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</si>
  <si>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</si>
  <si>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</si>
  <si>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</si>
  <si>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</si>
  <si>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</si>
  <si>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</si>
  <si>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</si>
  <si>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</si>
  <si>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</si>
  <si>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</si>
  <si>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</si>
  <si>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</si>
  <si>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</si>
  <si>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</si>
  <si>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</si>
  <si>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</si>
  <si>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2018 рік</t>
  </si>
  <si>
    <t>Вовчанський районний суд Харківської області</t>
  </si>
  <si>
    <t>62500.м. Вовчанськ.вул. Торгова 2</t>
  </si>
  <si>
    <t>Доручення судів України / іноземних судів</t>
  </si>
  <si>
    <t xml:space="preserve">Розглянуто справ судом присяжних </t>
  </si>
  <si>
    <t>М.М. Глоба</t>
  </si>
  <si>
    <t>О.І. Фесенко</t>
  </si>
  <si>
    <t>(05741)4-26-38</t>
  </si>
  <si>
    <t>inbox@vv.hr.court.gov.ua</t>
  </si>
  <si>
    <t>10 січня 2019 року</t>
  </si>
</sst>
</file>

<file path=xl/styles.xml><?xml version="1.0" encoding="utf-8"?>
<styleSheet xmlns="http://schemas.openxmlformats.org/spreadsheetml/2006/main">
  <numFmts count="2">
    <numFmt numFmtId="193" formatCode="_-* #,##0\ _г_р_н_._-;\-* #,##0\ _г_р_н_._-;_-* &quot;-&quot;\ _г_р_н_._-;_-@_-"/>
    <numFmt numFmtId="210" formatCode="0.0%"/>
  </numFmts>
  <fonts count="5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4" fillId="0" borderId="0"/>
    <xf numFmtId="193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0" xfId="42" applyNumberFormat="1" applyFont="1" applyFill="1" applyBorder="1" applyAlignment="1" applyProtection="1">
      <alignment horizontal="center"/>
    </xf>
    <xf numFmtId="0" fontId="21" fillId="0" borderId="0" xfId="42" applyNumberFormat="1" applyFont="1" applyFill="1" applyBorder="1" applyAlignment="1" applyProtection="1"/>
    <xf numFmtId="0" fontId="21" fillId="0" borderId="0" xfId="42" applyNumberFormat="1" applyFont="1" applyFill="1" applyBorder="1" applyAlignment="1" applyProtection="1">
      <alignment horizontal="right"/>
    </xf>
    <xf numFmtId="0" fontId="22" fillId="0" borderId="0" xfId="42" applyNumberFormat="1" applyFont="1" applyFill="1" applyBorder="1" applyAlignment="1" applyProtection="1">
      <alignment horizontal="center"/>
    </xf>
    <xf numFmtId="0" fontId="6" fillId="0" borderId="10" xfId="42" applyNumberFormat="1" applyFont="1" applyFill="1" applyBorder="1" applyAlignment="1" applyProtection="1">
      <alignment horizontal="center"/>
    </xf>
    <xf numFmtId="0" fontId="23" fillId="0" borderId="11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14" fillId="0" borderId="13" xfId="42" applyNumberFormat="1" applyFont="1" applyFill="1" applyBorder="1" applyAlignment="1" applyProtection="1">
      <alignment horizontal="left" wrapText="1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3" xfId="42" applyNumberFormat="1" applyFont="1" applyFill="1" applyBorder="1" applyAlignment="1" applyProtection="1"/>
    <xf numFmtId="0" fontId="14" fillId="0" borderId="11" xfId="42" applyNumberFormat="1" applyFont="1" applyFill="1" applyBorder="1" applyAlignment="1" applyProtection="1"/>
    <xf numFmtId="0" fontId="14" fillId="0" borderId="0" xfId="42" applyNumberFormat="1" applyFont="1" applyFill="1" applyBorder="1" applyAlignment="1" applyProtection="1"/>
    <xf numFmtId="0" fontId="2" fillId="0" borderId="11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6" fillId="0" borderId="14" xfId="42" applyNumberFormat="1" applyFont="1" applyFill="1" applyBorder="1" applyAlignment="1" applyProtection="1"/>
    <xf numFmtId="0" fontId="6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Font="1"/>
    <xf numFmtId="0" fontId="2" fillId="0" borderId="12" xfId="42" applyNumberFormat="1" applyFont="1" applyFill="1" applyBorder="1" applyAlignment="1" applyProtection="1"/>
    <xf numFmtId="0" fontId="2" fillId="0" borderId="13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5" fillId="0" borderId="10" xfId="44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16" fontId="7" fillId="0" borderId="0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3" applyNumberFormat="1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210" fontId="2" fillId="0" borderId="10" xfId="0" applyNumberFormat="1" applyFont="1" applyFill="1" applyBorder="1" applyAlignment="1" applyProtection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1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1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2" fillId="0" borderId="11" xfId="42" applyNumberFormat="1" applyFont="1" applyFill="1" applyBorder="1" applyAlignment="1" applyProtection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14" fillId="0" borderId="11" xfId="42" applyNumberFormat="1" applyFont="1" applyFill="1" applyBorder="1" applyAlignment="1" applyProtection="1">
      <alignment horizontal="left"/>
    </xf>
    <xf numFmtId="0" fontId="14" fillId="0" borderId="0" xfId="42" applyNumberFormat="1" applyFont="1" applyFill="1" applyBorder="1" applyAlignment="1" applyProtection="1">
      <alignment horizontal="left"/>
    </xf>
    <xf numFmtId="0" fontId="14" fillId="0" borderId="12" xfId="42" applyNumberFormat="1" applyFont="1" applyFill="1" applyBorder="1" applyAlignment="1" applyProtection="1">
      <alignment horizontal="left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2" fillId="0" borderId="11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22" fillId="0" borderId="12" xfId="42" applyNumberFormat="1" applyFont="1" applyFill="1" applyBorder="1" applyAlignment="1" applyProtection="1">
      <alignment horizontal="center"/>
    </xf>
    <xf numFmtId="0" fontId="2" fillId="0" borderId="11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6" xfId="42" applyNumberFormat="1" applyFont="1" applyFill="1" applyBorder="1" applyAlignment="1" applyProtection="1">
      <alignment horizontal="center"/>
    </xf>
    <xf numFmtId="0" fontId="2" fillId="0" borderId="17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2" xfId="42" applyNumberFormat="1" applyFont="1" applyFill="1" applyBorder="1" applyAlignment="1" applyProtection="1">
      <alignment horizontal="left" vertical="top" wrapText="1"/>
    </xf>
    <xf numFmtId="0" fontId="21" fillId="0" borderId="0" xfId="42" applyNumberFormat="1" applyFont="1" applyFill="1" applyBorder="1" applyAlignment="1" applyProtection="1">
      <alignment horizontal="center"/>
    </xf>
    <xf numFmtId="0" fontId="13" fillId="0" borderId="0" xfId="42" applyNumberFormat="1" applyFont="1" applyFill="1" applyBorder="1" applyAlignment="1" applyProtection="1">
      <alignment horizontal="center"/>
    </xf>
    <xf numFmtId="0" fontId="6" fillId="0" borderId="20" xfId="42" applyNumberFormat="1" applyFont="1" applyFill="1" applyBorder="1" applyAlignment="1" applyProtection="1">
      <alignment horizontal="center"/>
    </xf>
    <xf numFmtId="0" fontId="6" fillId="0" borderId="21" xfId="42" applyNumberFormat="1" applyFont="1" applyFill="1" applyBorder="1" applyAlignment="1" applyProtection="1">
      <alignment horizontal="center"/>
    </xf>
    <xf numFmtId="0" fontId="6" fillId="0" borderId="22" xfId="42" applyNumberFormat="1" applyFont="1" applyFill="1" applyBorder="1" applyAlignment="1" applyProtection="1">
      <alignment horizontal="center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4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/>
    </xf>
    <xf numFmtId="0" fontId="51" fillId="0" borderId="20" xfId="0" applyNumberFormat="1" applyFont="1" applyBorder="1" applyAlignment="1">
      <alignment horizontal="left" vertical="center" wrapText="1"/>
    </xf>
    <xf numFmtId="0" fontId="51" fillId="0" borderId="22" xfId="0" applyNumberFormat="1" applyFont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textRotation="90" wrapText="1"/>
    </xf>
    <xf numFmtId="0" fontId="5" fillId="0" borderId="20" xfId="44" applyNumberFormat="1" applyFont="1" applyFill="1" applyBorder="1" applyAlignment="1" applyProtection="1">
      <alignment horizontal="left" vertical="center" wrapText="1"/>
    </xf>
    <xf numFmtId="0" fontId="5" fillId="0" borderId="22" xfId="44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center" textRotation="90"/>
    </xf>
    <xf numFmtId="0" fontId="6" fillId="0" borderId="13" xfId="0" applyNumberFormat="1" applyFont="1" applyFill="1" applyBorder="1" applyAlignment="1" applyProtection="1">
      <alignment horizontal="center" textRotation="90"/>
    </xf>
    <xf numFmtId="0" fontId="6" fillId="0" borderId="24" xfId="0" applyNumberFormat="1" applyFont="1" applyFill="1" applyBorder="1" applyAlignment="1" applyProtection="1">
      <alignment horizontal="center" textRotation="90"/>
    </xf>
    <xf numFmtId="0" fontId="47" fillId="0" borderId="20" xfId="44" applyNumberFormat="1" applyFont="1" applyFill="1" applyBorder="1" applyAlignment="1" applyProtection="1">
      <alignment horizontal="left" vertical="center" wrapText="1"/>
    </xf>
    <xf numFmtId="0" fontId="47" fillId="0" borderId="22" xfId="44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textRotation="90"/>
    </xf>
    <xf numFmtId="0" fontId="6" fillId="0" borderId="13" xfId="0" applyNumberFormat="1" applyFont="1" applyFill="1" applyBorder="1" applyAlignment="1" applyProtection="1">
      <alignment horizontal="center" vertical="center" textRotation="90"/>
    </xf>
    <xf numFmtId="0" fontId="6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16" fontId="6" fillId="0" borderId="20" xfId="0" applyNumberFormat="1" applyFont="1" applyFill="1" applyBorder="1" applyAlignment="1">
      <alignment horizontal="left" vertical="center" wrapText="1"/>
    </xf>
    <xf numFmtId="16" fontId="6" fillId="0" borderId="21" xfId="0" applyNumberFormat="1" applyFont="1" applyFill="1" applyBorder="1" applyAlignment="1">
      <alignment horizontal="left" vertical="center" wrapText="1"/>
    </xf>
    <xf numFmtId="16" fontId="6" fillId="0" borderId="22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8" fillId="0" borderId="16" xfId="0" applyFont="1" applyFill="1" applyBorder="1" applyAlignment="1" applyProtection="1">
      <alignment horizontal="left"/>
    </xf>
    <xf numFmtId="16" fontId="6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center" vertical="center" textRotation="90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9" xfId="0" applyFont="1" applyBorder="1" applyAlignment="1" applyProtection="1">
      <alignment horizontal="center" vertical="center" wrapText="1"/>
    </xf>
    <xf numFmtId="0" fontId="44" fillId="0" borderId="18" xfId="0" applyFont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49" fontId="43" fillId="0" borderId="14" xfId="43" applyNumberFormat="1" applyFont="1" applyFill="1" applyBorder="1" applyAlignment="1">
      <alignment horizontal="center" vertical="center" wrapText="1"/>
    </xf>
    <xf numFmtId="49" fontId="43" fillId="0" borderId="15" xfId="43" applyNumberFormat="1" applyFont="1" applyFill="1" applyBorder="1" applyAlignment="1">
      <alignment horizontal="center" vertical="center" wrapText="1"/>
    </xf>
    <xf numFmtId="49" fontId="43" fillId="0" borderId="19" xfId="43" applyNumberFormat="1" applyFont="1" applyFill="1" applyBorder="1" applyAlignment="1">
      <alignment horizontal="center" vertical="center" wrapText="1"/>
    </xf>
    <xf numFmtId="49" fontId="43" fillId="0" borderId="18" xfId="43" applyNumberFormat="1" applyFont="1" applyFill="1" applyBorder="1" applyAlignment="1">
      <alignment horizontal="center" vertical="center" wrapText="1"/>
    </xf>
    <xf numFmtId="49" fontId="43" fillId="0" borderId="16" xfId="43" applyNumberFormat="1" applyFont="1" applyFill="1" applyBorder="1" applyAlignment="1">
      <alignment horizontal="center" vertical="center" wrapText="1"/>
    </xf>
    <xf numFmtId="49" fontId="43" fillId="0" borderId="17" xfId="43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43" fillId="0" borderId="20" xfId="0" applyFont="1" applyBorder="1" applyAlignment="1" applyProtection="1">
      <alignment horizontal="left" vertical="center"/>
    </xf>
    <xf numFmtId="0" fontId="43" fillId="0" borderId="21" xfId="0" applyFont="1" applyBorder="1" applyAlignment="1" applyProtection="1">
      <alignment horizontal="left" vertical="center"/>
    </xf>
    <xf numFmtId="0" fontId="43" fillId="0" borderId="22" xfId="0" applyFont="1" applyBorder="1" applyAlignment="1" applyProtection="1">
      <alignment horizontal="left" vertical="center"/>
    </xf>
    <xf numFmtId="0" fontId="46" fillId="0" borderId="20" xfId="0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left" vertical="center" wrapText="1"/>
    </xf>
    <xf numFmtId="0" fontId="4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Обычный" xfId="0" builtinId="0"/>
    <cellStyle name="Обычный 2" xfId="42"/>
    <cellStyle name="Обычный_Шаблон формы 1 (исправления на 2003)" xfId="43"/>
    <cellStyle name="Финансовый [0]" xfId="4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16" zoomScale="115" zoomScaleNormal="115" zoomScaleSheetLayoutView="130" workbookViewId="0">
      <selection activeCell="D28" sqref="D28"/>
    </sheetView>
  </sheetViews>
  <sheetFormatPr defaultRowHeight="12.75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>
      <c r="E1" s="15" t="s">
        <v>12</v>
      </c>
    </row>
    <row r="3" spans="1:8" ht="15.75" customHeight="1">
      <c r="B3" s="139" t="s">
        <v>124</v>
      </c>
      <c r="C3" s="139"/>
      <c r="D3" s="139"/>
      <c r="E3" s="139"/>
      <c r="F3" s="139"/>
      <c r="G3" s="139"/>
      <c r="H3" s="139"/>
    </row>
    <row r="4" spans="1:8" ht="14.25" customHeight="1">
      <c r="B4" s="140"/>
      <c r="C4" s="140"/>
      <c r="D4" s="140"/>
      <c r="E4" s="140"/>
      <c r="F4" s="140"/>
      <c r="G4" s="140"/>
      <c r="H4" s="140"/>
    </row>
    <row r="5" spans="1:8" ht="18.95" customHeight="1">
      <c r="B5" s="139"/>
      <c r="C5" s="139"/>
      <c r="D5" s="139"/>
      <c r="E5" s="139"/>
      <c r="F5" s="139"/>
      <c r="G5" s="139"/>
      <c r="H5" s="139"/>
    </row>
    <row r="6" spans="1:8" ht="18.95" customHeight="1">
      <c r="B6" s="16"/>
      <c r="C6" s="139" t="s">
        <v>190</v>
      </c>
      <c r="D6" s="139"/>
      <c r="E6" s="139"/>
      <c r="F6" s="139"/>
      <c r="G6" s="139"/>
      <c r="H6" s="16"/>
    </row>
    <row r="7" spans="1:8">
      <c r="E7" s="18" t="s">
        <v>13</v>
      </c>
    </row>
    <row r="8" spans="1:8" ht="18.95" customHeight="1">
      <c r="D8" s="17"/>
      <c r="F8" s="16"/>
      <c r="G8" s="16"/>
      <c r="H8" s="16"/>
    </row>
    <row r="9" spans="1:8" ht="12.95" customHeight="1">
      <c r="E9" s="18"/>
      <c r="F9" s="32"/>
      <c r="G9" s="32"/>
      <c r="H9" s="32"/>
    </row>
    <row r="10" spans="1:8" ht="12.95" customHeight="1">
      <c r="E10" s="18"/>
      <c r="F10" s="32"/>
      <c r="G10" s="32"/>
      <c r="H10" s="32"/>
    </row>
    <row r="11" spans="1:8" ht="12.95" customHeight="1">
      <c r="B11" s="35"/>
      <c r="C11" s="35"/>
      <c r="D11" s="35"/>
      <c r="E11" s="35"/>
    </row>
    <row r="12" spans="1:8" ht="12.95" customHeight="1">
      <c r="A12" s="38"/>
      <c r="B12" s="141" t="s">
        <v>14</v>
      </c>
      <c r="C12" s="142"/>
      <c r="D12" s="143"/>
      <c r="E12" s="19" t="s">
        <v>15</v>
      </c>
      <c r="F12" s="31"/>
      <c r="G12" s="15" t="s">
        <v>112</v>
      </c>
    </row>
    <row r="13" spans="1:8" ht="12.95" customHeight="1">
      <c r="A13" s="38"/>
      <c r="B13" s="20"/>
      <c r="C13" s="21"/>
      <c r="D13" s="38"/>
      <c r="E13" s="39"/>
      <c r="F13" s="31"/>
      <c r="G13" s="22" t="s">
        <v>125</v>
      </c>
    </row>
    <row r="14" spans="1:8" ht="37.5" customHeight="1">
      <c r="A14" s="38"/>
      <c r="B14" s="115" t="s">
        <v>130</v>
      </c>
      <c r="C14" s="116"/>
      <c r="D14" s="117"/>
      <c r="E14" s="72" t="s">
        <v>126</v>
      </c>
      <c r="F14" s="31"/>
      <c r="G14" s="22"/>
    </row>
    <row r="15" spans="1:8" ht="12.75" customHeight="1">
      <c r="A15" s="38"/>
      <c r="B15" s="23"/>
      <c r="C15" s="24"/>
      <c r="D15" s="25"/>
      <c r="E15" s="26"/>
      <c r="G15" s="27" t="s">
        <v>16</v>
      </c>
    </row>
    <row r="16" spans="1:8" ht="12.75" customHeight="1">
      <c r="A16" s="38"/>
      <c r="B16" s="23"/>
      <c r="C16" s="24"/>
      <c r="D16" s="25"/>
      <c r="E16" s="26"/>
      <c r="F16" s="113" t="s">
        <v>17</v>
      </c>
      <c r="G16" s="114"/>
      <c r="H16" s="114"/>
    </row>
    <row r="17" spans="1:9" ht="12.75" customHeight="1">
      <c r="A17" s="38"/>
      <c r="B17" s="115" t="s">
        <v>18</v>
      </c>
      <c r="C17" s="116"/>
      <c r="D17" s="117"/>
      <c r="E17" s="123" t="s">
        <v>127</v>
      </c>
      <c r="F17" s="111" t="s">
        <v>179</v>
      </c>
      <c r="G17" s="112"/>
      <c r="H17" s="112"/>
    </row>
    <row r="18" spans="1:9" ht="12.75" customHeight="1">
      <c r="A18" s="38"/>
      <c r="B18" s="115" t="s">
        <v>19</v>
      </c>
      <c r="C18" s="116"/>
      <c r="D18" s="117"/>
      <c r="E18" s="123"/>
    </row>
    <row r="19" spans="1:9" ht="12.75" customHeight="1">
      <c r="A19" s="38"/>
      <c r="B19" s="115" t="s">
        <v>182</v>
      </c>
      <c r="C19" s="116"/>
      <c r="D19" s="117"/>
      <c r="E19" s="123"/>
      <c r="F19" s="118"/>
      <c r="G19" s="119"/>
      <c r="H19" s="119"/>
    </row>
    <row r="20" spans="1:9" ht="12.95" customHeight="1">
      <c r="A20" s="38"/>
      <c r="B20" s="120"/>
      <c r="C20" s="121"/>
      <c r="D20" s="122"/>
      <c r="E20" s="123"/>
      <c r="F20" s="113"/>
      <c r="G20" s="114"/>
      <c r="H20" s="114"/>
    </row>
    <row r="21" spans="1:9" ht="12.95" customHeight="1">
      <c r="A21" s="38"/>
      <c r="B21" s="29"/>
      <c r="C21" s="30"/>
      <c r="D21" s="38"/>
      <c r="E21" s="39"/>
      <c r="F21" s="113"/>
      <c r="G21" s="114"/>
      <c r="H21" s="114"/>
    </row>
    <row r="22" spans="1:9" ht="12.95" customHeight="1">
      <c r="A22" s="38"/>
      <c r="B22" s="31"/>
      <c r="C22" s="32"/>
      <c r="D22" s="38"/>
      <c r="E22" s="28"/>
    </row>
    <row r="23" spans="1:9" ht="12.95" customHeight="1">
      <c r="B23" s="41"/>
      <c r="C23" s="41"/>
      <c r="D23" s="41"/>
      <c r="E23" s="41"/>
    </row>
    <row r="24" spans="1:9" ht="12.95" customHeight="1">
      <c r="B24" s="32"/>
      <c r="C24" s="32"/>
      <c r="D24" s="32"/>
      <c r="E24" s="32"/>
    </row>
    <row r="25" spans="1:9" ht="12.95" customHeight="1">
      <c r="B25" s="32"/>
      <c r="C25" s="32"/>
      <c r="D25" s="32"/>
      <c r="E25" s="32"/>
    </row>
    <row r="26" spans="1:9" ht="12.95" customHeight="1">
      <c r="B26" s="32"/>
      <c r="C26" s="32"/>
      <c r="D26" s="32"/>
      <c r="E26" s="32"/>
    </row>
    <row r="27" spans="1:9" ht="12.95" customHeight="1">
      <c r="B27" s="32"/>
      <c r="C27" s="32"/>
      <c r="D27" s="32"/>
      <c r="E27" s="32"/>
    </row>
    <row r="28" spans="1:9" ht="12.95" customHeight="1">
      <c r="B28" s="32"/>
      <c r="C28" s="32"/>
      <c r="D28" s="32"/>
      <c r="E28" s="32"/>
    </row>
    <row r="30" spans="1:9" ht="12.95" customHeight="1">
      <c r="B30" s="35"/>
      <c r="C30" s="35"/>
      <c r="D30" s="35"/>
      <c r="E30" s="35"/>
      <c r="F30" s="35"/>
      <c r="G30" s="35"/>
      <c r="H30" s="35"/>
    </row>
    <row r="31" spans="1:9" ht="12.95" customHeight="1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>
      <c r="A33" s="38"/>
      <c r="B33" s="127" t="s">
        <v>21</v>
      </c>
      <c r="C33" s="128"/>
      <c r="D33" s="135" t="s">
        <v>191</v>
      </c>
      <c r="E33" s="135"/>
      <c r="F33" s="135"/>
      <c r="G33" s="135"/>
      <c r="H33" s="136"/>
      <c r="I33" s="32"/>
    </row>
    <row r="34" spans="1:9" ht="12.95" customHeight="1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>
      <c r="A35" s="38"/>
      <c r="B35" s="31" t="s">
        <v>22</v>
      </c>
      <c r="C35" s="32"/>
      <c r="D35" s="137" t="s">
        <v>192</v>
      </c>
      <c r="E35" s="137"/>
      <c r="F35" s="137"/>
      <c r="G35" s="137"/>
      <c r="H35" s="138"/>
      <c r="I35" s="32"/>
    </row>
    <row r="36" spans="1:9" ht="12.95" customHeight="1">
      <c r="A36" s="38"/>
      <c r="B36" s="31"/>
      <c r="C36" s="32"/>
      <c r="D36" s="137"/>
      <c r="E36" s="137"/>
      <c r="F36" s="137"/>
      <c r="G36" s="137"/>
      <c r="H36" s="138"/>
      <c r="I36" s="32"/>
    </row>
    <row r="37" spans="1:9" ht="12.95" customHeight="1">
      <c r="A37" s="38"/>
      <c r="B37" s="129"/>
      <c r="C37" s="130"/>
      <c r="D37" s="130"/>
      <c r="E37" s="130"/>
      <c r="F37" s="130"/>
      <c r="G37" s="130"/>
      <c r="H37" s="131"/>
    </row>
    <row r="38" spans="1:9" ht="12.75" customHeight="1">
      <c r="A38" s="38"/>
      <c r="B38" s="124" t="s">
        <v>23</v>
      </c>
      <c r="C38" s="125"/>
      <c r="D38" s="125"/>
      <c r="E38" s="125"/>
      <c r="F38" s="125"/>
      <c r="G38" s="125"/>
      <c r="H38" s="126"/>
    </row>
    <row r="39" spans="1:9" ht="12.95" customHeight="1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>
      <c r="A40" s="38"/>
      <c r="B40" s="132"/>
      <c r="C40" s="133"/>
      <c r="D40" s="133"/>
      <c r="E40" s="133"/>
      <c r="F40" s="133"/>
      <c r="G40" s="133"/>
      <c r="H40" s="134"/>
      <c r="I40" s="32"/>
    </row>
    <row r="41" spans="1:9" ht="12.95" customHeight="1">
      <c r="A41" s="38"/>
      <c r="B41" s="124" t="s">
        <v>24</v>
      </c>
      <c r="C41" s="125"/>
      <c r="D41" s="125"/>
      <c r="E41" s="125"/>
      <c r="F41" s="125"/>
      <c r="G41" s="125"/>
      <c r="H41" s="126"/>
      <c r="I41" s="32"/>
    </row>
    <row r="42" spans="1:9" ht="12.95" customHeight="1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>
      <c r="B43" s="41"/>
      <c r="C43" s="41"/>
      <c r="D43" s="41"/>
      <c r="E43" s="41"/>
      <c r="F43" s="41"/>
      <c r="G43" s="41"/>
      <c r="H43" s="41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3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&amp;C&amp;L05EEB172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opLeftCell="A28" zoomScaleNormal="100" workbookViewId="0">
      <selection activeCell="B30" sqref="B30:C30"/>
    </sheetView>
  </sheetViews>
  <sheetFormatPr defaultRowHeight="15.7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5"/>
      <c r="L1" s="98"/>
    </row>
    <row r="2" spans="1:12" s="8" customFormat="1" ht="30" customHeight="1">
      <c r="A2" s="147" t="s">
        <v>4</v>
      </c>
      <c r="B2" s="147"/>
      <c r="C2" s="147"/>
      <c r="D2" s="146" t="s">
        <v>26</v>
      </c>
      <c r="E2" s="148" t="s">
        <v>128</v>
      </c>
      <c r="F2" s="148"/>
      <c r="G2" s="148"/>
      <c r="H2" s="148" t="s">
        <v>114</v>
      </c>
      <c r="I2" s="148"/>
      <c r="J2" s="150" t="s">
        <v>28</v>
      </c>
      <c r="K2" s="150"/>
      <c r="L2" s="98"/>
    </row>
    <row r="3" spans="1:12" s="8" customFormat="1" ht="30.75" customHeight="1">
      <c r="A3" s="147"/>
      <c r="B3" s="147"/>
      <c r="C3" s="147"/>
      <c r="D3" s="146"/>
      <c r="E3" s="150" t="s">
        <v>0</v>
      </c>
      <c r="F3" s="149" t="s">
        <v>164</v>
      </c>
      <c r="G3" s="149"/>
      <c r="H3" s="148"/>
      <c r="I3" s="148"/>
      <c r="J3" s="150"/>
      <c r="K3" s="150"/>
      <c r="L3" s="98"/>
    </row>
    <row r="4" spans="1:12" s="8" customFormat="1" ht="120" customHeight="1">
      <c r="A4" s="147"/>
      <c r="B4" s="147"/>
      <c r="C4" s="147"/>
      <c r="D4" s="146"/>
      <c r="E4" s="150"/>
      <c r="F4" s="78" t="s">
        <v>163</v>
      </c>
      <c r="G4" s="79" t="s">
        <v>162</v>
      </c>
      <c r="H4" s="13" t="s">
        <v>0</v>
      </c>
      <c r="I4" s="77" t="s">
        <v>46</v>
      </c>
      <c r="J4" s="13" t="s">
        <v>0</v>
      </c>
      <c r="K4" s="47" t="s">
        <v>96</v>
      </c>
      <c r="L4" s="98"/>
    </row>
    <row r="5" spans="1:12" s="84" customFormat="1" ht="12" customHeight="1">
      <c r="A5" s="167" t="s">
        <v>2</v>
      </c>
      <c r="B5" s="168"/>
      <c r="C5" s="16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>
      <c r="A6" s="170" t="s">
        <v>42</v>
      </c>
      <c r="B6" s="160" t="s">
        <v>25</v>
      </c>
      <c r="C6" s="161"/>
      <c r="D6" s="43">
        <v>1</v>
      </c>
      <c r="E6" s="90">
        <v>182</v>
      </c>
      <c r="F6" s="90">
        <v>138</v>
      </c>
      <c r="G6" s="90">
        <v>6</v>
      </c>
      <c r="H6" s="90">
        <v>100</v>
      </c>
      <c r="I6" s="90" t="s">
        <v>180</v>
      </c>
      <c r="J6" s="90">
        <v>82</v>
      </c>
      <c r="K6" s="91">
        <v>7</v>
      </c>
      <c r="L6" s="101">
        <f t="shared" ref="L6:L42" si="0">E6-F6</f>
        <v>44</v>
      </c>
    </row>
    <row r="7" spans="1:12" s="8" customFormat="1" ht="24.75" customHeight="1">
      <c r="A7" s="171"/>
      <c r="B7" s="160" t="s">
        <v>132</v>
      </c>
      <c r="C7" s="161"/>
      <c r="D7" s="43">
        <v>2</v>
      </c>
      <c r="E7" s="90">
        <v>907</v>
      </c>
      <c r="F7" s="90">
        <v>904</v>
      </c>
      <c r="G7" s="90"/>
      <c r="H7" s="90">
        <v>907</v>
      </c>
      <c r="I7" s="90">
        <v>851</v>
      </c>
      <c r="J7" s="90"/>
      <c r="K7" s="91"/>
      <c r="L7" s="101">
        <f t="shared" si="0"/>
        <v>3</v>
      </c>
    </row>
    <row r="8" spans="1:12" s="8" customFormat="1" ht="24" customHeight="1">
      <c r="A8" s="171"/>
      <c r="B8" s="160" t="s">
        <v>30</v>
      </c>
      <c r="C8" s="161"/>
      <c r="D8" s="43">
        <v>3</v>
      </c>
      <c r="E8" s="90"/>
      <c r="F8" s="90"/>
      <c r="G8" s="90"/>
      <c r="H8" s="90"/>
      <c r="I8" s="90"/>
      <c r="J8" s="90"/>
      <c r="K8" s="91"/>
      <c r="L8" s="101">
        <f t="shared" si="0"/>
        <v>0</v>
      </c>
    </row>
    <row r="9" spans="1:12" s="8" customFormat="1" ht="18.75" customHeight="1">
      <c r="A9" s="171"/>
      <c r="B9" s="160" t="s">
        <v>29</v>
      </c>
      <c r="C9" s="161"/>
      <c r="D9" s="43">
        <v>4</v>
      </c>
      <c r="E9" s="90">
        <v>88</v>
      </c>
      <c r="F9" s="90">
        <v>84</v>
      </c>
      <c r="G9" s="90"/>
      <c r="H9" s="90">
        <v>77</v>
      </c>
      <c r="I9" s="90">
        <v>69</v>
      </c>
      <c r="J9" s="90">
        <v>11</v>
      </c>
      <c r="K9" s="91"/>
      <c r="L9" s="101">
        <f t="shared" si="0"/>
        <v>4</v>
      </c>
    </row>
    <row r="10" spans="1:12" s="8" customFormat="1" ht="27" customHeight="1">
      <c r="A10" s="171"/>
      <c r="B10" s="160" t="s">
        <v>187</v>
      </c>
      <c r="C10" s="161"/>
      <c r="D10" s="43">
        <v>5</v>
      </c>
      <c r="E10" s="90">
        <v>2</v>
      </c>
      <c r="F10" s="90">
        <v>1</v>
      </c>
      <c r="G10" s="90"/>
      <c r="H10" s="90">
        <v>2</v>
      </c>
      <c r="I10" s="90">
        <v>1</v>
      </c>
      <c r="J10" s="90"/>
      <c r="K10" s="91"/>
      <c r="L10" s="101">
        <f t="shared" si="0"/>
        <v>1</v>
      </c>
    </row>
    <row r="11" spans="1:12" s="8" customFormat="1" ht="27" customHeight="1">
      <c r="A11" s="171"/>
      <c r="B11" s="160" t="s">
        <v>134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>
      <c r="A12" s="171"/>
      <c r="B12" s="160" t="s">
        <v>131</v>
      </c>
      <c r="C12" s="161"/>
      <c r="D12" s="43">
        <v>7</v>
      </c>
      <c r="E12" s="90">
        <v>1</v>
      </c>
      <c r="F12" s="90"/>
      <c r="G12" s="90"/>
      <c r="H12" s="90"/>
      <c r="I12" s="90"/>
      <c r="J12" s="90">
        <v>1</v>
      </c>
      <c r="K12" s="91">
        <v>1</v>
      </c>
      <c r="L12" s="101">
        <f t="shared" si="0"/>
        <v>1</v>
      </c>
    </row>
    <row r="13" spans="1:12" s="8" customFormat="1" ht="15" customHeight="1">
      <c r="A13" s="171"/>
      <c r="B13" s="160" t="s">
        <v>133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si="0"/>
        <v>0</v>
      </c>
    </row>
    <row r="14" spans="1:12" s="8" customFormat="1" ht="15.75" customHeight="1">
      <c r="A14" s="172"/>
      <c r="B14" s="10" t="s">
        <v>37</v>
      </c>
      <c r="C14" s="10"/>
      <c r="D14" s="43">
        <v>9</v>
      </c>
      <c r="E14" s="105">
        <f t="shared" ref="E14:K14" si="1">SUM(E6:E13)</f>
        <v>1180</v>
      </c>
      <c r="F14" s="105">
        <f t="shared" si="1"/>
        <v>1127</v>
      </c>
      <c r="G14" s="105">
        <f t="shared" si="1"/>
        <v>6</v>
      </c>
      <c r="H14" s="105">
        <f t="shared" si="1"/>
        <v>1086</v>
      </c>
      <c r="I14" s="105">
        <f t="shared" si="1"/>
        <v>921</v>
      </c>
      <c r="J14" s="105">
        <f t="shared" si="1"/>
        <v>94</v>
      </c>
      <c r="K14" s="105">
        <f t="shared" si="1"/>
        <v>8</v>
      </c>
      <c r="L14" s="101">
        <f t="shared" si="0"/>
        <v>53</v>
      </c>
    </row>
    <row r="15" spans="1:12" ht="16.5" customHeight="1">
      <c r="A15" s="162" t="s">
        <v>61</v>
      </c>
      <c r="B15" s="153" t="s">
        <v>32</v>
      </c>
      <c r="C15" s="154"/>
      <c r="D15" s="43">
        <v>10</v>
      </c>
      <c r="E15" s="92">
        <v>18</v>
      </c>
      <c r="F15" s="92">
        <v>18</v>
      </c>
      <c r="G15" s="92"/>
      <c r="H15" s="92">
        <v>17</v>
      </c>
      <c r="I15" s="92">
        <v>14</v>
      </c>
      <c r="J15" s="92">
        <v>1</v>
      </c>
      <c r="K15" s="91"/>
      <c r="L15" s="101">
        <f t="shared" si="0"/>
        <v>0</v>
      </c>
    </row>
    <row r="16" spans="1:12" ht="13.5" customHeight="1">
      <c r="A16" s="163"/>
      <c r="B16" s="106"/>
      <c r="C16" s="107" t="s">
        <v>184</v>
      </c>
      <c r="D16" s="43">
        <v>11</v>
      </c>
      <c r="E16" s="92">
        <v>20</v>
      </c>
      <c r="F16" s="92">
        <v>15</v>
      </c>
      <c r="G16" s="92">
        <v>1</v>
      </c>
      <c r="H16" s="92">
        <v>14</v>
      </c>
      <c r="I16" s="92">
        <v>8</v>
      </c>
      <c r="J16" s="92">
        <v>6</v>
      </c>
      <c r="K16" s="91"/>
      <c r="L16" s="101">
        <f t="shared" si="0"/>
        <v>5</v>
      </c>
    </row>
    <row r="17" spans="1:12" ht="26.25" customHeight="1">
      <c r="A17" s="163"/>
      <c r="B17" s="153" t="s">
        <v>136</v>
      </c>
      <c r="C17" s="154"/>
      <c r="D17" s="43">
        <v>12</v>
      </c>
      <c r="E17" s="92"/>
      <c r="F17" s="92"/>
      <c r="G17" s="92"/>
      <c r="H17" s="92"/>
      <c r="I17" s="92"/>
      <c r="J17" s="92"/>
      <c r="K17" s="91"/>
      <c r="L17" s="101">
        <f t="shared" si="0"/>
        <v>0</v>
      </c>
    </row>
    <row r="18" spans="1:12" ht="18" customHeight="1">
      <c r="A18" s="163"/>
      <c r="B18" s="160" t="s">
        <v>29</v>
      </c>
      <c r="C18" s="161"/>
      <c r="D18" s="43">
        <v>13</v>
      </c>
      <c r="E18" s="91">
        <v>1</v>
      </c>
      <c r="F18" s="91">
        <v>1</v>
      </c>
      <c r="G18" s="91"/>
      <c r="H18" s="91">
        <v>1</v>
      </c>
      <c r="I18" s="91">
        <v>1</v>
      </c>
      <c r="J18" s="91"/>
      <c r="K18" s="91"/>
      <c r="L18" s="101">
        <f t="shared" si="0"/>
        <v>0</v>
      </c>
    </row>
    <row r="19" spans="1:12" ht="24" customHeight="1">
      <c r="A19" s="163"/>
      <c r="B19" s="153" t="s">
        <v>187</v>
      </c>
      <c r="C19" s="154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0"/>
        <v>0</v>
      </c>
    </row>
    <row r="20" spans="1:12" ht="17.25" customHeight="1">
      <c r="A20" s="163"/>
      <c r="B20" s="153" t="s">
        <v>35</v>
      </c>
      <c r="C20" s="154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0"/>
        <v>0</v>
      </c>
    </row>
    <row r="21" spans="1:12" ht="18" customHeight="1">
      <c r="A21" s="163"/>
      <c r="B21" s="153" t="s">
        <v>137</v>
      </c>
      <c r="C21" s="154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0"/>
        <v>0</v>
      </c>
    </row>
    <row r="22" spans="1:12" ht="16.5" customHeight="1">
      <c r="A22" s="164"/>
      <c r="B22" s="10" t="s">
        <v>37</v>
      </c>
      <c r="C22" s="10"/>
      <c r="D22" s="43">
        <v>17</v>
      </c>
      <c r="E22" s="91">
        <v>25</v>
      </c>
      <c r="F22" s="91">
        <v>20</v>
      </c>
      <c r="G22" s="91">
        <v>1</v>
      </c>
      <c r="H22" s="91">
        <v>18</v>
      </c>
      <c r="I22" s="91">
        <v>9</v>
      </c>
      <c r="J22" s="91">
        <v>7</v>
      </c>
      <c r="K22" s="91"/>
      <c r="L22" s="101">
        <f t="shared" si="0"/>
        <v>5</v>
      </c>
    </row>
    <row r="23" spans="1:12" ht="15.75" customHeight="1">
      <c r="A23" s="156" t="s">
        <v>119</v>
      </c>
      <c r="B23" s="153" t="s">
        <v>135</v>
      </c>
      <c r="C23" s="154"/>
      <c r="D23" s="43">
        <v>18</v>
      </c>
      <c r="E23" s="91">
        <v>67</v>
      </c>
      <c r="F23" s="91">
        <v>67</v>
      </c>
      <c r="G23" s="91"/>
      <c r="H23" s="91">
        <v>57</v>
      </c>
      <c r="I23" s="91">
        <v>51</v>
      </c>
      <c r="J23" s="91">
        <v>10</v>
      </c>
      <c r="K23" s="91"/>
      <c r="L23" s="101">
        <f t="shared" si="0"/>
        <v>0</v>
      </c>
    </row>
    <row r="24" spans="1:12" ht="22.5" customHeight="1">
      <c r="A24" s="156"/>
      <c r="B24" s="153" t="s">
        <v>136</v>
      </c>
      <c r="C24" s="154"/>
      <c r="D24" s="43">
        <v>19</v>
      </c>
      <c r="E24" s="91">
        <v>3</v>
      </c>
      <c r="F24" s="91">
        <v>3</v>
      </c>
      <c r="G24" s="91"/>
      <c r="H24" s="91">
        <v>3</v>
      </c>
      <c r="I24" s="91"/>
      <c r="J24" s="91"/>
      <c r="K24" s="91"/>
      <c r="L24" s="101">
        <f t="shared" si="0"/>
        <v>0</v>
      </c>
    </row>
    <row r="25" spans="1:12" ht="15.75" customHeight="1">
      <c r="A25" s="156"/>
      <c r="B25" s="153" t="s">
        <v>32</v>
      </c>
      <c r="C25" s="154"/>
      <c r="D25" s="43">
        <v>20</v>
      </c>
      <c r="E25" s="91">
        <v>670</v>
      </c>
      <c r="F25" s="91">
        <v>669</v>
      </c>
      <c r="G25" s="91">
        <v>1</v>
      </c>
      <c r="H25" s="91">
        <v>654</v>
      </c>
      <c r="I25" s="91">
        <v>639</v>
      </c>
      <c r="J25" s="91">
        <v>16</v>
      </c>
      <c r="K25" s="91"/>
      <c r="L25" s="101">
        <f t="shared" si="0"/>
        <v>1</v>
      </c>
    </row>
    <row r="26" spans="1:12" ht="14.25" customHeight="1">
      <c r="A26" s="156"/>
      <c r="B26" s="108"/>
      <c r="C26" s="107" t="s">
        <v>185</v>
      </c>
      <c r="D26" s="43">
        <v>21</v>
      </c>
      <c r="E26" s="91">
        <v>746</v>
      </c>
      <c r="F26" s="91">
        <v>649</v>
      </c>
      <c r="G26" s="91">
        <v>7</v>
      </c>
      <c r="H26" s="91">
        <v>536</v>
      </c>
      <c r="I26" s="91">
        <v>478</v>
      </c>
      <c r="J26" s="91">
        <v>210</v>
      </c>
      <c r="K26" s="91">
        <v>9</v>
      </c>
      <c r="L26" s="101">
        <f t="shared" si="0"/>
        <v>97</v>
      </c>
    </row>
    <row r="27" spans="1:12" ht="15.75" customHeight="1">
      <c r="A27" s="156"/>
      <c r="B27" s="153" t="s">
        <v>33</v>
      </c>
      <c r="C27" s="154"/>
      <c r="D27" s="43">
        <v>22</v>
      </c>
      <c r="E27" s="91">
        <v>50</v>
      </c>
      <c r="F27" s="91">
        <v>50</v>
      </c>
      <c r="G27" s="91"/>
      <c r="H27" s="91">
        <v>50</v>
      </c>
      <c r="I27" s="91">
        <v>49</v>
      </c>
      <c r="J27" s="91"/>
      <c r="K27" s="91"/>
      <c r="L27" s="101">
        <f t="shared" si="0"/>
        <v>0</v>
      </c>
    </row>
    <row r="28" spans="1:12" ht="15.75" customHeight="1">
      <c r="A28" s="156"/>
      <c r="B28" s="108"/>
      <c r="C28" s="107" t="s">
        <v>186</v>
      </c>
      <c r="D28" s="43">
        <v>23</v>
      </c>
      <c r="E28" s="91">
        <v>52</v>
      </c>
      <c r="F28" s="91">
        <v>49</v>
      </c>
      <c r="G28" s="91"/>
      <c r="H28" s="91">
        <v>43</v>
      </c>
      <c r="I28" s="91">
        <v>40</v>
      </c>
      <c r="J28" s="91">
        <v>9</v>
      </c>
      <c r="K28" s="91"/>
      <c r="L28" s="101">
        <f t="shared" si="0"/>
        <v>3</v>
      </c>
    </row>
    <row r="29" spans="1:12" ht="15.75" customHeight="1">
      <c r="A29" s="156"/>
      <c r="B29" s="153" t="s">
        <v>34</v>
      </c>
      <c r="C29" s="154"/>
      <c r="D29" s="43">
        <v>24</v>
      </c>
      <c r="E29" s="91">
        <v>12</v>
      </c>
      <c r="F29" s="91">
        <v>10</v>
      </c>
      <c r="G29" s="91"/>
      <c r="H29" s="91">
        <v>10</v>
      </c>
      <c r="I29" s="91">
        <v>5</v>
      </c>
      <c r="J29" s="91">
        <v>2</v>
      </c>
      <c r="K29" s="91"/>
      <c r="L29" s="101">
        <f t="shared" si="0"/>
        <v>2</v>
      </c>
    </row>
    <row r="30" spans="1:12" ht="24" customHeight="1">
      <c r="A30" s="156"/>
      <c r="B30" s="153" t="s">
        <v>188</v>
      </c>
      <c r="C30" s="154"/>
      <c r="D30" s="43">
        <v>25</v>
      </c>
      <c r="E30" s="91">
        <v>39</v>
      </c>
      <c r="F30" s="91">
        <v>39</v>
      </c>
      <c r="G30" s="91"/>
      <c r="H30" s="91">
        <v>26</v>
      </c>
      <c r="I30" s="91"/>
      <c r="J30" s="91">
        <v>13</v>
      </c>
      <c r="K30" s="91"/>
      <c r="L30" s="101">
        <f t="shared" si="0"/>
        <v>0</v>
      </c>
    </row>
    <row r="31" spans="1:12" ht="18" customHeight="1">
      <c r="A31" s="156"/>
      <c r="B31" s="153" t="s">
        <v>35</v>
      </c>
      <c r="C31" s="154"/>
      <c r="D31" s="43">
        <v>26</v>
      </c>
      <c r="E31" s="91"/>
      <c r="F31" s="91"/>
      <c r="G31" s="91"/>
      <c r="H31" s="91"/>
      <c r="I31" s="91"/>
      <c r="J31" s="91"/>
      <c r="K31" s="91"/>
      <c r="L31" s="101">
        <f t="shared" si="0"/>
        <v>0</v>
      </c>
    </row>
    <row r="32" spans="1:12" ht="16.5" customHeight="1">
      <c r="A32" s="156"/>
      <c r="B32" s="165" t="s">
        <v>140</v>
      </c>
      <c r="C32" s="166"/>
      <c r="D32" s="43">
        <v>27</v>
      </c>
      <c r="E32" s="91">
        <v>2</v>
      </c>
      <c r="F32" s="91">
        <v>2</v>
      </c>
      <c r="G32" s="91"/>
      <c r="H32" s="91">
        <v>1</v>
      </c>
      <c r="I32" s="91"/>
      <c r="J32" s="91">
        <v>1</v>
      </c>
      <c r="K32" s="91"/>
      <c r="L32" s="101">
        <f t="shared" si="0"/>
        <v>0</v>
      </c>
    </row>
    <row r="33" spans="1:12" ht="24" customHeight="1">
      <c r="A33" s="156"/>
      <c r="B33" s="165" t="s">
        <v>36</v>
      </c>
      <c r="C33" s="166"/>
      <c r="D33" s="43">
        <v>28</v>
      </c>
      <c r="E33" s="91">
        <v>108</v>
      </c>
      <c r="F33" s="91">
        <v>106</v>
      </c>
      <c r="G33" s="91">
        <v>1</v>
      </c>
      <c r="H33" s="91">
        <v>102</v>
      </c>
      <c r="I33" s="91">
        <v>59</v>
      </c>
      <c r="J33" s="91">
        <v>6</v>
      </c>
      <c r="K33" s="91"/>
      <c r="L33" s="101">
        <f t="shared" si="0"/>
        <v>2</v>
      </c>
    </row>
    <row r="34" spans="1:12" ht="39" customHeight="1">
      <c r="A34" s="156"/>
      <c r="B34" s="153" t="s">
        <v>151</v>
      </c>
      <c r="C34" s="154"/>
      <c r="D34" s="43">
        <v>29</v>
      </c>
      <c r="E34" s="91">
        <v>3</v>
      </c>
      <c r="F34" s="91">
        <v>3</v>
      </c>
      <c r="G34" s="91"/>
      <c r="H34" s="91">
        <v>2</v>
      </c>
      <c r="I34" s="91">
        <v>1</v>
      </c>
      <c r="J34" s="91">
        <v>1</v>
      </c>
      <c r="K34" s="91"/>
      <c r="L34" s="101">
        <f t="shared" si="0"/>
        <v>0</v>
      </c>
    </row>
    <row r="35" spans="1:12" ht="15.75" customHeight="1">
      <c r="A35" s="156"/>
      <c r="B35" s="153" t="s">
        <v>193</v>
      </c>
      <c r="C35" s="154"/>
      <c r="D35" s="43">
        <v>30</v>
      </c>
      <c r="E35" s="91">
        <v>2</v>
      </c>
      <c r="F35" s="91">
        <v>2</v>
      </c>
      <c r="G35" s="91"/>
      <c r="H35" s="91">
        <v>2</v>
      </c>
      <c r="I35" s="91">
        <v>2</v>
      </c>
      <c r="J35" s="91"/>
      <c r="K35" s="91"/>
      <c r="L35" s="101">
        <f t="shared" si="0"/>
        <v>0</v>
      </c>
    </row>
    <row r="36" spans="1:12" ht="36" customHeight="1">
      <c r="A36" s="156"/>
      <c r="B36" s="153" t="s">
        <v>138</v>
      </c>
      <c r="C36" s="154"/>
      <c r="D36" s="43">
        <v>31</v>
      </c>
      <c r="E36" s="91"/>
      <c r="F36" s="91"/>
      <c r="G36" s="91"/>
      <c r="H36" s="91"/>
      <c r="I36" s="91"/>
      <c r="J36" s="91"/>
      <c r="K36" s="91"/>
      <c r="L36" s="101">
        <f t="shared" si="0"/>
        <v>0</v>
      </c>
    </row>
    <row r="37" spans="1:12" ht="15.75" customHeight="1">
      <c r="A37" s="156"/>
      <c r="B37" s="10" t="s">
        <v>37</v>
      </c>
      <c r="C37" s="10"/>
      <c r="D37" s="43">
        <v>32</v>
      </c>
      <c r="E37" s="91">
        <v>1066</v>
      </c>
      <c r="F37" s="91">
        <v>962</v>
      </c>
      <c r="G37" s="91">
        <v>9</v>
      </c>
      <c r="H37" s="91">
        <v>798</v>
      </c>
      <c r="I37" s="91">
        <v>636</v>
      </c>
      <c r="J37" s="91">
        <v>268</v>
      </c>
      <c r="K37" s="91">
        <v>9</v>
      </c>
      <c r="L37" s="101">
        <f t="shared" si="0"/>
        <v>104</v>
      </c>
    </row>
    <row r="38" spans="1:12" ht="18.75" customHeight="1">
      <c r="A38" s="159" t="s">
        <v>44</v>
      </c>
      <c r="B38" s="152" t="s">
        <v>45</v>
      </c>
      <c r="C38" s="152"/>
      <c r="D38" s="43">
        <v>33</v>
      </c>
      <c r="E38" s="91">
        <v>457</v>
      </c>
      <c r="F38" s="91">
        <v>446</v>
      </c>
      <c r="G38" s="91"/>
      <c r="H38" s="91">
        <v>432</v>
      </c>
      <c r="I38" s="91" t="s">
        <v>180</v>
      </c>
      <c r="J38" s="91">
        <v>25</v>
      </c>
      <c r="K38" s="91"/>
      <c r="L38" s="101">
        <f t="shared" si="0"/>
        <v>11</v>
      </c>
    </row>
    <row r="39" spans="1:12" ht="16.5" customHeight="1">
      <c r="A39" s="159"/>
      <c r="B39" s="157" t="s">
        <v>50</v>
      </c>
      <c r="C39" s="158"/>
      <c r="D39" s="43">
        <v>34</v>
      </c>
      <c r="E39" s="91">
        <v>4</v>
      </c>
      <c r="F39" s="91">
        <v>4</v>
      </c>
      <c r="G39" s="91"/>
      <c r="H39" s="91">
        <v>3</v>
      </c>
      <c r="I39" s="91" t="s">
        <v>180</v>
      </c>
      <c r="J39" s="91">
        <v>1</v>
      </c>
      <c r="K39" s="91"/>
      <c r="L39" s="101">
        <f t="shared" si="0"/>
        <v>0</v>
      </c>
    </row>
    <row r="40" spans="1:12" ht="26.25" customHeight="1">
      <c r="A40" s="159"/>
      <c r="B40" s="155" t="s">
        <v>43</v>
      </c>
      <c r="C40" s="155"/>
      <c r="D40" s="43">
        <v>35</v>
      </c>
      <c r="E40" s="91">
        <v>3</v>
      </c>
      <c r="F40" s="91">
        <v>3</v>
      </c>
      <c r="G40" s="91"/>
      <c r="H40" s="91">
        <v>3</v>
      </c>
      <c r="I40" s="91">
        <v>2</v>
      </c>
      <c r="J40" s="91"/>
      <c r="K40" s="91"/>
      <c r="L40" s="101">
        <f t="shared" si="0"/>
        <v>0</v>
      </c>
    </row>
    <row r="41" spans="1:12" ht="17.25" customHeight="1">
      <c r="A41" s="159"/>
      <c r="B41" s="10" t="s">
        <v>37</v>
      </c>
      <c r="C41" s="76"/>
      <c r="D41" s="43">
        <v>36</v>
      </c>
      <c r="E41" s="91">
        <f>E38+E40</f>
        <v>460</v>
      </c>
      <c r="F41" s="91">
        <f t="shared" ref="F41:K41" si="2">F38+F40</f>
        <v>449</v>
      </c>
      <c r="G41" s="91">
        <f t="shared" si="2"/>
        <v>0</v>
      </c>
      <c r="H41" s="91">
        <f t="shared" si="2"/>
        <v>435</v>
      </c>
      <c r="I41" s="91">
        <f>I40</f>
        <v>2</v>
      </c>
      <c r="J41" s="91">
        <f t="shared" si="2"/>
        <v>25</v>
      </c>
      <c r="K41" s="91">
        <f t="shared" si="2"/>
        <v>0</v>
      </c>
      <c r="L41" s="101">
        <f t="shared" si="0"/>
        <v>11</v>
      </c>
    </row>
    <row r="42" spans="1:12">
      <c r="A42" s="151" t="s">
        <v>141</v>
      </c>
      <c r="B42" s="151"/>
      <c r="C42" s="151"/>
      <c r="D42" s="43">
        <v>37</v>
      </c>
      <c r="E42" s="91">
        <f>E14+E22+E37+E41</f>
        <v>2731</v>
      </c>
      <c r="F42" s="91">
        <f t="shared" ref="F42:K42" si="3">F14+F22+F37+F41</f>
        <v>2558</v>
      </c>
      <c r="G42" s="91">
        <f t="shared" si="3"/>
        <v>16</v>
      </c>
      <c r="H42" s="91">
        <f t="shared" si="3"/>
        <v>2337</v>
      </c>
      <c r="I42" s="91">
        <f t="shared" si="3"/>
        <v>1568</v>
      </c>
      <c r="J42" s="91">
        <f t="shared" si="3"/>
        <v>394</v>
      </c>
      <c r="K42" s="91">
        <f t="shared" si="3"/>
        <v>17</v>
      </c>
      <c r="L42" s="101">
        <f t="shared" si="0"/>
        <v>173</v>
      </c>
    </row>
    <row r="43" spans="1:12">
      <c r="A43" s="45"/>
      <c r="B43" s="46"/>
      <c r="C43" s="46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2:C32"/>
    <mergeCell ref="B33:C33"/>
    <mergeCell ref="B12:C12"/>
    <mergeCell ref="B9:C9"/>
    <mergeCell ref="B11:C11"/>
    <mergeCell ref="B30:C30"/>
    <mergeCell ref="B19:C19"/>
    <mergeCell ref="B39:C3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honeticPr fontId="3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Вовчанський районний суд Харківської області, 
Початок періоду: 01.01.2018, Кінець періоду: 31.12.2018&amp;L05EEB172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3"/>
  <sheetViews>
    <sheetView tabSelected="1" topLeftCell="A40" workbookViewId="0">
      <selection activeCell="J53" sqref="J53"/>
    </sheetView>
  </sheetViews>
  <sheetFormatPr defaultRowHeight="12.75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>
      <c r="A1" s="224" t="s">
        <v>149</v>
      </c>
      <c r="B1" s="224"/>
      <c r="C1" s="224"/>
      <c r="D1" s="224"/>
      <c r="E1" s="44"/>
      <c r="F1" s="48"/>
    </row>
    <row r="2" spans="1:7" ht="22.5" customHeight="1">
      <c r="A2" s="211" t="s">
        <v>4</v>
      </c>
      <c r="B2" s="211"/>
      <c r="C2" s="211"/>
      <c r="D2" s="211"/>
      <c r="E2" s="211"/>
      <c r="F2" s="12" t="s">
        <v>38</v>
      </c>
      <c r="G2" s="12" t="s">
        <v>5</v>
      </c>
    </row>
    <row r="3" spans="1:7" ht="17.25" customHeight="1">
      <c r="A3" s="203" t="s">
        <v>42</v>
      </c>
      <c r="B3" s="219" t="s">
        <v>74</v>
      </c>
      <c r="C3" s="219"/>
      <c r="D3" s="219"/>
      <c r="E3" s="219"/>
      <c r="F3" s="75">
        <v>1</v>
      </c>
      <c r="G3" s="93">
        <v>2</v>
      </c>
    </row>
    <row r="4" spans="1:7" ht="17.25" customHeight="1">
      <c r="A4" s="204"/>
      <c r="B4" s="52"/>
      <c r="C4" s="206" t="s">
        <v>11</v>
      </c>
      <c r="D4" s="206"/>
      <c r="E4" s="207"/>
      <c r="F4" s="75">
        <v>2</v>
      </c>
      <c r="G4" s="93">
        <v>1</v>
      </c>
    </row>
    <row r="5" spans="1:7" ht="17.25" customHeight="1">
      <c r="A5" s="204"/>
      <c r="B5" s="216" t="s">
        <v>75</v>
      </c>
      <c r="C5" s="217"/>
      <c r="D5" s="217"/>
      <c r="E5" s="218"/>
      <c r="F5" s="75">
        <v>3</v>
      </c>
      <c r="G5" s="93">
        <v>81</v>
      </c>
    </row>
    <row r="6" spans="1:7" ht="17.25" customHeight="1">
      <c r="A6" s="204"/>
      <c r="B6" s="212" t="s">
        <v>69</v>
      </c>
      <c r="C6" s="195" t="s">
        <v>70</v>
      </c>
      <c r="D6" s="195"/>
      <c r="E6" s="195"/>
      <c r="F6" s="75">
        <v>4</v>
      </c>
      <c r="G6" s="93">
        <v>6</v>
      </c>
    </row>
    <row r="7" spans="1:7" ht="25.5" customHeight="1">
      <c r="A7" s="204"/>
      <c r="B7" s="223"/>
      <c r="C7" s="195" t="s">
        <v>71</v>
      </c>
      <c r="D7" s="195"/>
      <c r="E7" s="195"/>
      <c r="F7" s="75">
        <v>5</v>
      </c>
      <c r="G7" s="93">
        <v>5</v>
      </c>
    </row>
    <row r="8" spans="1:7" ht="18.75" customHeight="1">
      <c r="A8" s="204"/>
      <c r="B8" s="223"/>
      <c r="C8" s="212" t="s">
        <v>72</v>
      </c>
      <c r="D8" s="195" t="s">
        <v>73</v>
      </c>
      <c r="E8" s="195"/>
      <c r="F8" s="75">
        <v>6</v>
      </c>
      <c r="G8" s="93">
        <v>23</v>
      </c>
    </row>
    <row r="9" spans="1:7" ht="18.75" customHeight="1">
      <c r="A9" s="204"/>
      <c r="B9" s="223"/>
      <c r="C9" s="212"/>
      <c r="D9" s="195" t="s">
        <v>59</v>
      </c>
      <c r="E9" s="195"/>
      <c r="F9" s="75">
        <v>7</v>
      </c>
      <c r="G9" s="93">
        <v>7</v>
      </c>
    </row>
    <row r="10" spans="1:7" ht="18.75" customHeight="1">
      <c r="A10" s="204"/>
      <c r="B10" s="223"/>
      <c r="C10" s="212"/>
      <c r="D10" s="195" t="s">
        <v>60</v>
      </c>
      <c r="E10" s="195"/>
      <c r="F10" s="75">
        <v>8</v>
      </c>
      <c r="G10" s="93">
        <v>1</v>
      </c>
    </row>
    <row r="11" spans="1:7" ht="18.75" customHeight="1">
      <c r="A11" s="204"/>
      <c r="B11" s="196" t="s">
        <v>76</v>
      </c>
      <c r="C11" s="196"/>
      <c r="D11" s="196"/>
      <c r="E11" s="74" t="s">
        <v>77</v>
      </c>
      <c r="F11" s="75">
        <v>9</v>
      </c>
      <c r="G11" s="93">
        <v>4</v>
      </c>
    </row>
    <row r="12" spans="1:7" ht="19.5" customHeight="1">
      <c r="A12" s="204"/>
      <c r="B12" s="196"/>
      <c r="C12" s="196"/>
      <c r="D12" s="196"/>
      <c r="E12" s="74" t="s">
        <v>78</v>
      </c>
      <c r="F12" s="75">
        <v>10</v>
      </c>
      <c r="G12" s="93">
        <v>4</v>
      </c>
    </row>
    <row r="13" spans="1:7" ht="23.25" customHeight="1">
      <c r="A13" s="204"/>
      <c r="B13" s="222" t="s">
        <v>79</v>
      </c>
      <c r="C13" s="208" t="s">
        <v>80</v>
      </c>
      <c r="D13" s="209"/>
      <c r="E13" s="210"/>
      <c r="F13" s="75">
        <v>11</v>
      </c>
      <c r="G13" s="93">
        <v>4</v>
      </c>
    </row>
    <row r="14" spans="1:7" ht="12" customHeight="1">
      <c r="A14" s="204"/>
      <c r="B14" s="222"/>
      <c r="C14" s="195" t="s">
        <v>81</v>
      </c>
      <c r="D14" s="195"/>
      <c r="E14" s="195"/>
      <c r="F14" s="75">
        <v>12</v>
      </c>
      <c r="G14" s="93">
        <v>64</v>
      </c>
    </row>
    <row r="15" spans="1:7" ht="12" customHeight="1">
      <c r="A15" s="204"/>
      <c r="B15" s="222"/>
      <c r="C15" s="195" t="s">
        <v>87</v>
      </c>
      <c r="D15" s="195"/>
      <c r="E15" s="195"/>
      <c r="F15" s="75">
        <v>13</v>
      </c>
      <c r="G15" s="93"/>
    </row>
    <row r="16" spans="1:7" ht="12" customHeight="1">
      <c r="A16" s="204"/>
      <c r="B16" s="222"/>
      <c r="C16" s="194" t="s">
        <v>82</v>
      </c>
      <c r="D16" s="194"/>
      <c r="E16" s="194"/>
      <c r="F16" s="75">
        <v>14</v>
      </c>
      <c r="G16" s="93">
        <v>1</v>
      </c>
    </row>
    <row r="17" spans="1:7" ht="12" customHeight="1">
      <c r="A17" s="204"/>
      <c r="B17" s="222"/>
      <c r="C17" s="194" t="s">
        <v>83</v>
      </c>
      <c r="D17" s="194"/>
      <c r="E17" s="194"/>
      <c r="F17" s="75">
        <v>15</v>
      </c>
      <c r="G17" s="93">
        <v>16</v>
      </c>
    </row>
    <row r="18" spans="1:7" ht="12" customHeight="1">
      <c r="A18" s="204"/>
      <c r="B18" s="222"/>
      <c r="C18" s="195" t="s">
        <v>84</v>
      </c>
      <c r="D18" s="195"/>
      <c r="E18" s="195"/>
      <c r="F18" s="75">
        <v>16</v>
      </c>
      <c r="G18" s="93">
        <v>54</v>
      </c>
    </row>
    <row r="19" spans="1:7" ht="12" customHeight="1">
      <c r="A19" s="204"/>
      <c r="B19" s="222"/>
      <c r="C19" s="195" t="s">
        <v>85</v>
      </c>
      <c r="D19" s="195"/>
      <c r="E19" s="195"/>
      <c r="F19" s="75">
        <v>17</v>
      </c>
      <c r="G19" s="93">
        <v>1</v>
      </c>
    </row>
    <row r="20" spans="1:7" ht="12" customHeight="1">
      <c r="A20" s="204"/>
      <c r="B20" s="222"/>
      <c r="C20" s="194" t="s">
        <v>86</v>
      </c>
      <c r="D20" s="194"/>
      <c r="E20" s="194"/>
      <c r="F20" s="75">
        <v>18</v>
      </c>
      <c r="G20" s="93">
        <v>176</v>
      </c>
    </row>
    <row r="21" spans="1:7" ht="12" customHeight="1">
      <c r="A21" s="204"/>
      <c r="B21" s="197" t="s">
        <v>95</v>
      </c>
      <c r="C21" s="55" t="s">
        <v>88</v>
      </c>
      <c r="D21" s="56"/>
      <c r="E21" s="57"/>
      <c r="F21" s="75">
        <v>19</v>
      </c>
      <c r="G21" s="93">
        <v>30</v>
      </c>
    </row>
    <row r="22" spans="1:7" ht="12" customHeight="1">
      <c r="A22" s="204"/>
      <c r="B22" s="198"/>
      <c r="C22" s="58" t="s">
        <v>89</v>
      </c>
      <c r="D22" s="59"/>
      <c r="E22" s="60"/>
      <c r="F22" s="75">
        <v>20</v>
      </c>
      <c r="G22" s="93">
        <v>18</v>
      </c>
    </row>
    <row r="23" spans="1:7" ht="12" customHeight="1">
      <c r="A23" s="204"/>
      <c r="B23" s="198"/>
      <c r="C23" s="55" t="s">
        <v>90</v>
      </c>
      <c r="D23" s="56"/>
      <c r="E23" s="57"/>
      <c r="F23" s="75">
        <v>21</v>
      </c>
      <c r="G23" s="93">
        <v>21</v>
      </c>
    </row>
    <row r="24" spans="1:7" ht="12" customHeight="1">
      <c r="A24" s="204"/>
      <c r="B24" s="198"/>
      <c r="C24" s="58" t="s">
        <v>91</v>
      </c>
      <c r="D24" s="59"/>
      <c r="E24" s="60"/>
      <c r="F24" s="75">
        <v>22</v>
      </c>
      <c r="G24" s="93">
        <v>7</v>
      </c>
    </row>
    <row r="25" spans="1:7" ht="12" customHeight="1">
      <c r="A25" s="204"/>
      <c r="B25" s="198"/>
      <c r="C25" s="58" t="s">
        <v>92</v>
      </c>
      <c r="D25" s="59"/>
      <c r="E25" s="60"/>
      <c r="F25" s="75">
        <v>23</v>
      </c>
      <c r="G25" s="93"/>
    </row>
    <row r="26" spans="1:7" ht="12" customHeight="1">
      <c r="A26" s="204"/>
      <c r="B26" s="198"/>
      <c r="C26" s="53" t="s">
        <v>93</v>
      </c>
      <c r="D26" s="54"/>
      <c r="E26" s="54"/>
      <c r="F26" s="75">
        <v>24</v>
      </c>
      <c r="G26" s="93"/>
    </row>
    <row r="27" spans="1:7" ht="12" customHeight="1">
      <c r="A27" s="205"/>
      <c r="B27" s="199"/>
      <c r="C27" s="61" t="s">
        <v>94</v>
      </c>
      <c r="D27" s="62"/>
      <c r="E27" s="63"/>
      <c r="F27" s="75">
        <v>25</v>
      </c>
      <c r="G27" s="93"/>
    </row>
    <row r="28" spans="1:7" ht="27" customHeight="1">
      <c r="A28" s="173" t="s">
        <v>61</v>
      </c>
      <c r="B28" s="213" t="s">
        <v>51</v>
      </c>
      <c r="C28" s="214"/>
      <c r="D28" s="214"/>
      <c r="E28" s="215"/>
      <c r="F28" s="75">
        <v>26</v>
      </c>
      <c r="G28" s="94">
        <v>4</v>
      </c>
    </row>
    <row r="29" spans="1:7" ht="12" customHeight="1">
      <c r="A29" s="174"/>
      <c r="B29" s="220" t="s">
        <v>66</v>
      </c>
      <c r="C29" s="191" t="s">
        <v>52</v>
      </c>
      <c r="D29" s="192"/>
      <c r="E29" s="193"/>
      <c r="F29" s="75">
        <v>27</v>
      </c>
      <c r="G29" s="94"/>
    </row>
    <row r="30" spans="1:7" ht="12" customHeight="1">
      <c r="A30" s="174"/>
      <c r="B30" s="220"/>
      <c r="C30" s="186" t="s">
        <v>53</v>
      </c>
      <c r="D30" s="187" t="s">
        <v>54</v>
      </c>
      <c r="E30" s="189"/>
      <c r="F30" s="75">
        <v>28</v>
      </c>
      <c r="G30" s="94"/>
    </row>
    <row r="31" spans="1:7" ht="12" customHeight="1">
      <c r="A31" s="174"/>
      <c r="B31" s="220"/>
      <c r="C31" s="186"/>
      <c r="D31" s="187" t="s">
        <v>55</v>
      </c>
      <c r="E31" s="189"/>
      <c r="F31" s="75">
        <v>29</v>
      </c>
      <c r="G31" s="94"/>
    </row>
    <row r="32" spans="1:7" ht="12" customHeight="1">
      <c r="A32" s="174"/>
      <c r="B32" s="220"/>
      <c r="C32" s="187" t="s">
        <v>56</v>
      </c>
      <c r="D32" s="188"/>
      <c r="E32" s="189"/>
      <c r="F32" s="75">
        <v>30</v>
      </c>
      <c r="G32" s="94"/>
    </row>
    <row r="33" spans="1:8" ht="12" customHeight="1">
      <c r="A33" s="174"/>
      <c r="B33" s="220"/>
      <c r="C33" s="187" t="s">
        <v>57</v>
      </c>
      <c r="D33" s="188"/>
      <c r="E33" s="189"/>
      <c r="F33" s="75">
        <v>31</v>
      </c>
      <c r="G33" s="94"/>
    </row>
    <row r="34" spans="1:8" ht="12" customHeight="1">
      <c r="A34" s="174"/>
      <c r="B34" s="220" t="s">
        <v>67</v>
      </c>
      <c r="C34" s="187" t="s">
        <v>58</v>
      </c>
      <c r="D34" s="188"/>
      <c r="E34" s="189"/>
      <c r="F34" s="75">
        <v>32</v>
      </c>
      <c r="G34" s="94">
        <v>1</v>
      </c>
    </row>
    <row r="35" spans="1:8" ht="12" customHeight="1">
      <c r="A35" s="174"/>
      <c r="B35" s="220"/>
      <c r="C35" s="187" t="s">
        <v>59</v>
      </c>
      <c r="D35" s="188"/>
      <c r="E35" s="189"/>
      <c r="F35" s="75">
        <v>33</v>
      </c>
      <c r="G35" s="94"/>
    </row>
    <row r="36" spans="1:8" ht="12" customHeight="1">
      <c r="A36" s="174"/>
      <c r="B36" s="220"/>
      <c r="C36" s="187" t="s">
        <v>60</v>
      </c>
      <c r="D36" s="188"/>
      <c r="E36" s="189"/>
      <c r="F36" s="75">
        <v>34</v>
      </c>
      <c r="G36" s="94"/>
    </row>
    <row r="37" spans="1:8" ht="12" customHeight="1">
      <c r="A37" s="174"/>
      <c r="B37" s="200" t="s">
        <v>68</v>
      </c>
      <c r="C37" s="201"/>
      <c r="D37" s="201"/>
      <c r="E37" s="202"/>
      <c r="F37" s="75">
        <v>35</v>
      </c>
      <c r="G37" s="95">
        <f>SUM(G38:G42)</f>
        <v>0</v>
      </c>
      <c r="H37" s="51"/>
    </row>
    <row r="38" spans="1:8" ht="12" customHeight="1">
      <c r="A38" s="174"/>
      <c r="B38" s="176" t="s">
        <v>142</v>
      </c>
      <c r="C38" s="179" t="s">
        <v>143</v>
      </c>
      <c r="D38" s="180"/>
      <c r="E38" s="181"/>
      <c r="F38" s="75">
        <v>36</v>
      </c>
      <c r="G38" s="94"/>
      <c r="H38" s="51"/>
    </row>
    <row r="39" spans="1:8" ht="12" customHeight="1">
      <c r="A39" s="174"/>
      <c r="B39" s="177"/>
      <c r="C39" s="179" t="s">
        <v>144</v>
      </c>
      <c r="D39" s="180"/>
      <c r="E39" s="181"/>
      <c r="F39" s="75">
        <v>37</v>
      </c>
      <c r="G39" s="94"/>
      <c r="H39" s="51"/>
    </row>
    <row r="40" spans="1:8" ht="12" customHeight="1">
      <c r="A40" s="174"/>
      <c r="B40" s="177"/>
      <c r="C40" s="179" t="s">
        <v>145</v>
      </c>
      <c r="D40" s="180"/>
      <c r="E40" s="181"/>
      <c r="F40" s="75">
        <v>38</v>
      </c>
      <c r="G40" s="94"/>
      <c r="H40" s="51"/>
    </row>
    <row r="41" spans="1:8" ht="12" customHeight="1">
      <c r="A41" s="174"/>
      <c r="B41" s="177"/>
      <c r="C41" s="179" t="s">
        <v>146</v>
      </c>
      <c r="D41" s="180"/>
      <c r="E41" s="181"/>
      <c r="F41" s="75">
        <v>39</v>
      </c>
      <c r="G41" s="94"/>
      <c r="H41" s="51"/>
    </row>
    <row r="42" spans="1:8" ht="12" customHeight="1">
      <c r="A42" s="175"/>
      <c r="B42" s="178"/>
      <c r="C42" s="179" t="s">
        <v>189</v>
      </c>
      <c r="D42" s="180"/>
      <c r="E42" s="181"/>
      <c r="F42" s="75">
        <v>40</v>
      </c>
      <c r="G42" s="94"/>
      <c r="H42" s="51"/>
    </row>
    <row r="43" spans="1:8" ht="24.75" customHeight="1">
      <c r="A43" s="173" t="s">
        <v>62</v>
      </c>
      <c r="B43" s="221" t="s">
        <v>51</v>
      </c>
      <c r="C43" s="221"/>
      <c r="D43" s="221"/>
      <c r="E43" s="221"/>
      <c r="F43" s="75">
        <v>41</v>
      </c>
      <c r="G43" s="94">
        <v>93</v>
      </c>
    </row>
    <row r="44" spans="1:8" ht="12" customHeight="1">
      <c r="A44" s="174"/>
      <c r="B44" s="220" t="s">
        <v>66</v>
      </c>
      <c r="C44" s="226" t="s">
        <v>52</v>
      </c>
      <c r="D44" s="226"/>
      <c r="E44" s="226"/>
      <c r="F44" s="75">
        <v>42</v>
      </c>
      <c r="G44" s="94">
        <v>6</v>
      </c>
    </row>
    <row r="45" spans="1:8" ht="12" customHeight="1">
      <c r="A45" s="174"/>
      <c r="B45" s="220"/>
      <c r="C45" s="186" t="s">
        <v>53</v>
      </c>
      <c r="D45" s="190" t="s">
        <v>54</v>
      </c>
      <c r="E45" s="190"/>
      <c r="F45" s="75">
        <v>43</v>
      </c>
      <c r="G45" s="94"/>
    </row>
    <row r="46" spans="1:8" ht="12" customHeight="1">
      <c r="A46" s="174"/>
      <c r="B46" s="220"/>
      <c r="C46" s="186"/>
      <c r="D46" s="190" t="s">
        <v>55</v>
      </c>
      <c r="E46" s="190"/>
      <c r="F46" s="75">
        <v>44</v>
      </c>
      <c r="G46" s="94">
        <v>6</v>
      </c>
    </row>
    <row r="47" spans="1:8" ht="12" customHeight="1">
      <c r="A47" s="174"/>
      <c r="B47" s="220"/>
      <c r="C47" s="190" t="s">
        <v>56</v>
      </c>
      <c r="D47" s="190"/>
      <c r="E47" s="190"/>
      <c r="F47" s="75">
        <v>45</v>
      </c>
      <c r="G47" s="94"/>
    </row>
    <row r="48" spans="1:8" ht="12" customHeight="1">
      <c r="A48" s="174"/>
      <c r="B48" s="220"/>
      <c r="C48" s="190" t="s">
        <v>57</v>
      </c>
      <c r="D48" s="190"/>
      <c r="E48" s="190"/>
      <c r="F48" s="75">
        <v>46</v>
      </c>
      <c r="G48" s="94"/>
    </row>
    <row r="49" spans="1:7" ht="12" customHeight="1">
      <c r="A49" s="174"/>
      <c r="B49" s="220" t="s">
        <v>67</v>
      </c>
      <c r="C49" s="190" t="s">
        <v>58</v>
      </c>
      <c r="D49" s="190"/>
      <c r="E49" s="190"/>
      <c r="F49" s="75">
        <v>47</v>
      </c>
      <c r="G49" s="94">
        <v>20</v>
      </c>
    </row>
    <row r="50" spans="1:7" ht="12" customHeight="1">
      <c r="A50" s="174"/>
      <c r="B50" s="220"/>
      <c r="C50" s="190" t="s">
        <v>59</v>
      </c>
      <c r="D50" s="190"/>
      <c r="E50" s="190"/>
      <c r="F50" s="75">
        <v>48</v>
      </c>
      <c r="G50" s="94">
        <v>5</v>
      </c>
    </row>
    <row r="51" spans="1:7" ht="12" customHeight="1">
      <c r="A51" s="174"/>
      <c r="B51" s="220"/>
      <c r="C51" s="190" t="s">
        <v>60</v>
      </c>
      <c r="D51" s="190"/>
      <c r="E51" s="190"/>
      <c r="F51" s="75">
        <v>49</v>
      </c>
      <c r="G51" s="94"/>
    </row>
    <row r="52" spans="1:7" ht="12" customHeight="1">
      <c r="A52" s="174"/>
      <c r="B52" s="225" t="s">
        <v>68</v>
      </c>
      <c r="C52" s="225"/>
      <c r="D52" s="225"/>
      <c r="E52" s="225"/>
      <c r="F52" s="75">
        <v>50</v>
      </c>
      <c r="G52" s="94">
        <f>SUM(G53:G57)</f>
        <v>0</v>
      </c>
    </row>
    <row r="53" spans="1:7" ht="12" customHeight="1">
      <c r="A53" s="174"/>
      <c r="B53" s="176" t="s">
        <v>142</v>
      </c>
      <c r="C53" s="185" t="s">
        <v>143</v>
      </c>
      <c r="D53" s="185"/>
      <c r="E53" s="185"/>
      <c r="F53" s="75">
        <v>51</v>
      </c>
      <c r="G53" s="94"/>
    </row>
    <row r="54" spans="1:7" ht="12" customHeight="1">
      <c r="A54" s="174"/>
      <c r="B54" s="177"/>
      <c r="C54" s="185" t="s">
        <v>144</v>
      </c>
      <c r="D54" s="185"/>
      <c r="E54" s="185"/>
      <c r="F54" s="75">
        <v>52</v>
      </c>
      <c r="G54" s="94"/>
    </row>
    <row r="55" spans="1:7" ht="12" customHeight="1">
      <c r="A55" s="174"/>
      <c r="B55" s="177"/>
      <c r="C55" s="185" t="s">
        <v>145</v>
      </c>
      <c r="D55" s="185"/>
      <c r="E55" s="185"/>
      <c r="F55" s="75">
        <v>53</v>
      </c>
      <c r="G55" s="94"/>
    </row>
    <row r="56" spans="1:7" ht="12" customHeight="1">
      <c r="A56" s="174"/>
      <c r="B56" s="177"/>
      <c r="C56" s="185" t="s">
        <v>146</v>
      </c>
      <c r="D56" s="185"/>
      <c r="E56" s="185"/>
      <c r="F56" s="75">
        <v>54</v>
      </c>
      <c r="G56" s="94"/>
    </row>
    <row r="57" spans="1:7">
      <c r="A57" s="175"/>
      <c r="B57" s="178"/>
      <c r="C57" s="182" t="s">
        <v>189</v>
      </c>
      <c r="D57" s="183"/>
      <c r="E57" s="184"/>
      <c r="F57" s="110">
        <v>55</v>
      </c>
      <c r="G57" s="109"/>
    </row>
    <row r="59" spans="1:7" ht="18" customHeight="1"/>
    <row r="60" spans="1:7" ht="18" customHeight="1"/>
    <row r="61" spans="1:7" ht="18" customHeight="1"/>
    <row r="62" spans="1:7" ht="18" customHeight="1"/>
    <row r="63" spans="1:7" ht="18" customHeight="1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7:E7"/>
    <mergeCell ref="C35:E35"/>
    <mergeCell ref="B11:D12"/>
    <mergeCell ref="C20:E20"/>
    <mergeCell ref="B21:B27"/>
    <mergeCell ref="C36:E36"/>
    <mergeCell ref="B37:E37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Вовчанський районний суд Харківської області, 
Початок періоду: 01.01.2018, Кінець періоду: 31.12.2018&amp;L05EEB172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M117"/>
  <sheetViews>
    <sheetView topLeftCell="A35" zoomScaleNormal="100" zoomScaleSheetLayoutView="100" workbookViewId="0">
      <selection activeCell="I48" sqref="I48"/>
    </sheetView>
  </sheetViews>
  <sheetFormatPr defaultRowHeight="12.75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>
      <c r="A1" s="224" t="s">
        <v>150</v>
      </c>
      <c r="B1" s="224"/>
      <c r="C1" s="224"/>
      <c r="D1" s="224"/>
      <c r="E1" s="44"/>
      <c r="F1" s="44"/>
      <c r="G1" s="44"/>
      <c r="H1" s="44"/>
      <c r="I1" s="11"/>
    </row>
    <row r="2" spans="1:13" ht="18.75" customHeight="1">
      <c r="A2" s="246" t="s">
        <v>4</v>
      </c>
      <c r="B2" s="247"/>
      <c r="C2" s="247"/>
      <c r="D2" s="247"/>
      <c r="E2" s="247"/>
      <c r="F2" s="247"/>
      <c r="G2" s="248"/>
      <c r="H2" s="12" t="s">
        <v>38</v>
      </c>
      <c r="I2" s="12" t="s">
        <v>5</v>
      </c>
    </row>
    <row r="3" spans="1:13" ht="15" customHeight="1">
      <c r="A3" s="230" t="s">
        <v>42</v>
      </c>
      <c r="B3" s="234" t="s">
        <v>153</v>
      </c>
      <c r="C3" s="235"/>
      <c r="D3" s="235"/>
      <c r="E3" s="235"/>
      <c r="F3" s="235"/>
      <c r="G3" s="236"/>
      <c r="H3" s="14">
        <v>1</v>
      </c>
      <c r="I3" s="93">
        <v>100</v>
      </c>
    </row>
    <row r="4" spans="1:13" ht="14.25" customHeight="1">
      <c r="A4" s="230"/>
      <c r="B4" s="231" t="s">
        <v>1</v>
      </c>
      <c r="C4" s="240" t="s">
        <v>147</v>
      </c>
      <c r="D4" s="241"/>
      <c r="E4" s="241"/>
      <c r="F4" s="241"/>
      <c r="G4" s="242"/>
      <c r="H4" s="14">
        <v>2</v>
      </c>
      <c r="I4" s="93">
        <v>76</v>
      </c>
    </row>
    <row r="5" spans="1:13" ht="14.25" customHeight="1">
      <c r="A5" s="230"/>
      <c r="B5" s="232"/>
      <c r="C5" s="237" t="s">
        <v>148</v>
      </c>
      <c r="D5" s="238"/>
      <c r="E5" s="238"/>
      <c r="F5" s="238"/>
      <c r="G5" s="239"/>
      <c r="H5" s="14">
        <v>3</v>
      </c>
      <c r="I5" s="93">
        <v>3</v>
      </c>
    </row>
    <row r="6" spans="1:13" ht="14.25" customHeight="1">
      <c r="A6" s="230"/>
      <c r="B6" s="232"/>
      <c r="C6" s="240" t="s">
        <v>8</v>
      </c>
      <c r="D6" s="241"/>
      <c r="E6" s="241"/>
      <c r="F6" s="241"/>
      <c r="G6" s="242"/>
      <c r="H6" s="14">
        <v>4</v>
      </c>
      <c r="I6" s="93"/>
    </row>
    <row r="7" spans="1:13" ht="14.25" customHeight="1">
      <c r="A7" s="230"/>
      <c r="B7" s="232"/>
      <c r="C7" s="240" t="s">
        <v>7</v>
      </c>
      <c r="D7" s="241"/>
      <c r="E7" s="241"/>
      <c r="F7" s="241"/>
      <c r="G7" s="242"/>
      <c r="H7" s="14">
        <v>5</v>
      </c>
      <c r="I7" s="93">
        <v>15</v>
      </c>
    </row>
    <row r="8" spans="1:13" ht="14.25" customHeight="1">
      <c r="A8" s="230"/>
      <c r="B8" s="232"/>
      <c r="C8" s="240" t="s">
        <v>9</v>
      </c>
      <c r="D8" s="241"/>
      <c r="E8" s="241"/>
      <c r="F8" s="241"/>
      <c r="G8" s="242"/>
      <c r="H8" s="14">
        <v>6</v>
      </c>
      <c r="I8" s="93">
        <v>4</v>
      </c>
    </row>
    <row r="9" spans="1:13" ht="14.25" customHeight="1">
      <c r="A9" s="230"/>
      <c r="B9" s="233"/>
      <c r="C9" s="240" t="s">
        <v>10</v>
      </c>
      <c r="D9" s="241"/>
      <c r="E9" s="241"/>
      <c r="F9" s="241"/>
      <c r="G9" s="242"/>
      <c r="H9" s="14">
        <v>7</v>
      </c>
      <c r="I9" s="93">
        <v>5</v>
      </c>
    </row>
    <row r="10" spans="1:13" ht="15" customHeight="1">
      <c r="A10" s="230"/>
      <c r="B10" s="227" t="s">
        <v>152</v>
      </c>
      <c r="C10" s="228"/>
      <c r="D10" s="228"/>
      <c r="E10" s="228"/>
      <c r="F10" s="228"/>
      <c r="G10" s="229"/>
      <c r="H10" s="14">
        <v>8</v>
      </c>
      <c r="I10" s="93"/>
      <c r="K10" s="2"/>
      <c r="L10" s="2"/>
      <c r="M10" s="3"/>
    </row>
    <row r="11" spans="1:13" ht="15" customHeight="1">
      <c r="A11" s="230"/>
      <c r="B11" s="227" t="s">
        <v>39</v>
      </c>
      <c r="C11" s="228"/>
      <c r="D11" s="228"/>
      <c r="E11" s="228"/>
      <c r="F11" s="228"/>
      <c r="G11" s="229"/>
      <c r="H11" s="14">
        <v>9</v>
      </c>
      <c r="I11" s="93">
        <v>2</v>
      </c>
      <c r="K11" s="2"/>
      <c r="L11" s="2"/>
      <c r="M11" s="3"/>
    </row>
    <row r="12" spans="1:13" ht="15" customHeight="1">
      <c r="A12" s="230"/>
      <c r="B12" s="227" t="s">
        <v>40</v>
      </c>
      <c r="C12" s="228"/>
      <c r="D12" s="228"/>
      <c r="E12" s="228"/>
      <c r="F12" s="228"/>
      <c r="G12" s="229"/>
      <c r="H12" s="14">
        <v>10</v>
      </c>
      <c r="I12" s="93">
        <v>1</v>
      </c>
      <c r="K12" s="2"/>
      <c r="L12" s="2"/>
      <c r="M12" s="3"/>
    </row>
    <row r="13" spans="1:13" ht="15" customHeight="1">
      <c r="A13" s="230"/>
      <c r="B13" s="227" t="s">
        <v>183</v>
      </c>
      <c r="C13" s="228"/>
      <c r="D13" s="228"/>
      <c r="E13" s="228"/>
      <c r="F13" s="228"/>
      <c r="G13" s="229"/>
      <c r="H13" s="14">
        <v>11</v>
      </c>
      <c r="I13" s="93"/>
      <c r="K13" s="2"/>
      <c r="L13" s="2"/>
      <c r="M13" s="3"/>
    </row>
    <row r="14" spans="1:13" ht="15" customHeight="1">
      <c r="A14" s="230"/>
      <c r="B14" s="243" t="s">
        <v>6</v>
      </c>
      <c r="C14" s="244"/>
      <c r="D14" s="244"/>
      <c r="E14" s="244"/>
      <c r="F14" s="244"/>
      <c r="G14" s="245"/>
      <c r="H14" s="14">
        <v>12</v>
      </c>
      <c r="I14" s="93"/>
      <c r="K14" s="2"/>
      <c r="L14" s="2"/>
      <c r="M14" s="3"/>
    </row>
    <row r="15" spans="1:13" ht="15" customHeight="1">
      <c r="A15" s="230"/>
      <c r="B15" s="243" t="s">
        <v>41</v>
      </c>
      <c r="C15" s="244"/>
      <c r="D15" s="244"/>
      <c r="E15" s="244"/>
      <c r="F15" s="244"/>
      <c r="G15" s="245"/>
      <c r="H15" s="14">
        <v>13</v>
      </c>
      <c r="I15" s="93"/>
      <c r="K15" s="2"/>
      <c r="L15" s="2"/>
      <c r="M15" s="3"/>
    </row>
    <row r="16" spans="1:13" ht="15" customHeight="1">
      <c r="A16" s="230"/>
      <c r="B16" s="249" t="s">
        <v>165</v>
      </c>
      <c r="C16" s="250"/>
      <c r="D16" s="250"/>
      <c r="E16" s="250"/>
      <c r="F16" s="250"/>
      <c r="G16" s="251"/>
      <c r="H16" s="14">
        <v>14</v>
      </c>
      <c r="I16" s="93">
        <v>2</v>
      </c>
      <c r="K16" s="2"/>
      <c r="L16" s="2"/>
      <c r="M16" s="3"/>
    </row>
    <row r="17" spans="1:13" ht="15" customHeight="1">
      <c r="A17" s="230"/>
      <c r="B17" s="249" t="s">
        <v>175</v>
      </c>
      <c r="C17" s="250"/>
      <c r="D17" s="250"/>
      <c r="E17" s="250"/>
      <c r="F17" s="250"/>
      <c r="G17" s="251"/>
      <c r="H17" s="14">
        <v>15</v>
      </c>
      <c r="I17" s="93"/>
      <c r="K17" s="2"/>
      <c r="L17" s="2"/>
      <c r="M17" s="3"/>
    </row>
    <row r="18" spans="1:13" ht="15" customHeight="1">
      <c r="A18" s="230"/>
      <c r="B18" s="227" t="s">
        <v>154</v>
      </c>
      <c r="C18" s="228"/>
      <c r="D18" s="228"/>
      <c r="E18" s="228"/>
      <c r="F18" s="228"/>
      <c r="G18" s="229"/>
      <c r="H18" s="14">
        <v>16</v>
      </c>
      <c r="I18" s="93">
        <v>31</v>
      </c>
      <c r="K18" s="2"/>
      <c r="L18" s="2"/>
      <c r="M18" s="3"/>
    </row>
    <row r="19" spans="1:13" ht="15" customHeight="1">
      <c r="A19" s="230"/>
      <c r="B19" s="227" t="s">
        <v>155</v>
      </c>
      <c r="C19" s="228"/>
      <c r="D19" s="228"/>
      <c r="E19" s="228"/>
      <c r="F19" s="228"/>
      <c r="G19" s="229"/>
      <c r="H19" s="14">
        <v>17</v>
      </c>
      <c r="I19" s="93"/>
      <c r="K19" s="4"/>
      <c r="L19" s="4"/>
      <c r="M19" s="3"/>
    </row>
    <row r="20" spans="1:13" ht="15" customHeight="1">
      <c r="A20" s="230"/>
      <c r="B20" s="227" t="s">
        <v>156</v>
      </c>
      <c r="C20" s="228"/>
      <c r="D20" s="228"/>
      <c r="E20" s="228"/>
      <c r="F20" s="228"/>
      <c r="G20" s="229"/>
      <c r="H20" s="14">
        <v>18</v>
      </c>
      <c r="I20" s="93">
        <v>475</v>
      </c>
      <c r="K20" s="4"/>
      <c r="L20" s="4"/>
      <c r="M20" s="3"/>
    </row>
    <row r="21" spans="1:13" ht="15" customHeight="1">
      <c r="A21" s="230"/>
      <c r="B21" s="227" t="s">
        <v>157</v>
      </c>
      <c r="C21" s="228"/>
      <c r="D21" s="228"/>
      <c r="E21" s="228"/>
      <c r="F21" s="228"/>
      <c r="G21" s="229"/>
      <c r="H21" s="14">
        <v>19</v>
      </c>
      <c r="I21" s="93">
        <v>42</v>
      </c>
      <c r="K21" s="5"/>
    </row>
    <row r="22" spans="1:13" ht="15" customHeight="1">
      <c r="A22" s="230"/>
      <c r="B22" s="227" t="s">
        <v>158</v>
      </c>
      <c r="C22" s="228"/>
      <c r="D22" s="228"/>
      <c r="E22" s="228"/>
      <c r="F22" s="228"/>
      <c r="G22" s="229"/>
      <c r="H22" s="14">
        <v>20</v>
      </c>
      <c r="I22" s="93">
        <v>85</v>
      </c>
      <c r="K22" s="5"/>
    </row>
    <row r="23" spans="1:13" ht="15" customHeight="1">
      <c r="A23" s="230"/>
      <c r="B23" s="227" t="s">
        <v>194</v>
      </c>
      <c r="C23" s="228"/>
      <c r="D23" s="228"/>
      <c r="E23" s="228"/>
      <c r="F23" s="228"/>
      <c r="G23" s="229"/>
      <c r="H23" s="14">
        <v>21</v>
      </c>
      <c r="I23" s="93"/>
      <c r="K23" s="5"/>
    </row>
    <row r="24" spans="1:13" ht="26.25" customHeight="1">
      <c r="A24" s="230"/>
      <c r="B24" s="216" t="s">
        <v>177</v>
      </c>
      <c r="C24" s="217"/>
      <c r="D24" s="217"/>
      <c r="E24" s="217"/>
      <c r="F24" s="217"/>
      <c r="G24" s="218"/>
      <c r="H24" s="14">
        <v>22</v>
      </c>
      <c r="I24" s="93"/>
      <c r="K24" s="5"/>
    </row>
    <row r="25" spans="1:13" ht="16.5" customHeight="1">
      <c r="A25" s="230" t="s">
        <v>61</v>
      </c>
      <c r="B25" s="253" t="s">
        <v>160</v>
      </c>
      <c r="C25" s="253"/>
      <c r="D25" s="255" t="s">
        <v>98</v>
      </c>
      <c r="E25" s="256"/>
      <c r="F25" s="256"/>
      <c r="G25" s="257"/>
      <c r="H25" s="14">
        <v>23</v>
      </c>
      <c r="I25" s="93"/>
      <c r="K25" s="5"/>
    </row>
    <row r="26" spans="1:13" ht="16.5" customHeight="1">
      <c r="A26" s="230"/>
      <c r="B26" s="253"/>
      <c r="C26" s="253"/>
      <c r="D26" s="255" t="s">
        <v>99</v>
      </c>
      <c r="E26" s="256"/>
      <c r="F26" s="256"/>
      <c r="G26" s="257"/>
      <c r="H26" s="14">
        <v>24</v>
      </c>
      <c r="I26" s="93"/>
      <c r="K26" s="5"/>
    </row>
    <row r="27" spans="1:13" ht="16.5" customHeight="1">
      <c r="A27" s="230"/>
      <c r="B27" s="253"/>
      <c r="C27" s="253"/>
      <c r="D27" s="255" t="s">
        <v>100</v>
      </c>
      <c r="E27" s="256"/>
      <c r="F27" s="256"/>
      <c r="G27" s="257"/>
      <c r="H27" s="14">
        <v>25</v>
      </c>
      <c r="I27" s="93">
        <v>3</v>
      </c>
      <c r="K27" s="5"/>
    </row>
    <row r="28" spans="1:13" ht="14.25" customHeight="1">
      <c r="A28" s="230"/>
      <c r="B28" s="254" t="s">
        <v>97</v>
      </c>
      <c r="C28" s="254"/>
      <c r="D28" s="213" t="s">
        <v>63</v>
      </c>
      <c r="E28" s="214"/>
      <c r="F28" s="214"/>
      <c r="G28" s="215"/>
      <c r="H28" s="14">
        <v>26</v>
      </c>
      <c r="I28" s="102">
        <v>25</v>
      </c>
      <c r="K28" s="5"/>
    </row>
    <row r="29" spans="1:13" ht="14.25" customHeight="1">
      <c r="A29" s="230"/>
      <c r="B29" s="254"/>
      <c r="C29" s="254"/>
      <c r="D29" s="213" t="s">
        <v>64</v>
      </c>
      <c r="E29" s="214"/>
      <c r="F29" s="214"/>
      <c r="G29" s="215"/>
      <c r="H29" s="14">
        <v>27</v>
      </c>
      <c r="I29" s="102"/>
      <c r="K29" s="5"/>
    </row>
    <row r="30" spans="1:13" ht="14.25" customHeight="1">
      <c r="A30" s="230"/>
      <c r="B30" s="254"/>
      <c r="C30" s="254"/>
      <c r="D30" s="264" t="s">
        <v>123</v>
      </c>
      <c r="E30" s="265"/>
      <c r="F30" s="265"/>
      <c r="G30" s="266"/>
      <c r="H30" s="14">
        <v>28</v>
      </c>
      <c r="I30" s="102"/>
      <c r="K30" s="5"/>
    </row>
    <row r="31" spans="1:13" ht="16.5" customHeight="1">
      <c r="A31" s="230"/>
      <c r="B31" s="254" t="s">
        <v>116</v>
      </c>
      <c r="C31" s="254"/>
      <c r="D31" s="267" t="s">
        <v>117</v>
      </c>
      <c r="E31" s="268"/>
      <c r="F31" s="268"/>
      <c r="G31" s="269"/>
      <c r="H31" s="14">
        <v>29</v>
      </c>
      <c r="I31" s="102">
        <v>705</v>
      </c>
      <c r="K31" s="5"/>
    </row>
    <row r="32" spans="1:13" ht="16.5" customHeight="1">
      <c r="A32" s="230"/>
      <c r="B32" s="254"/>
      <c r="C32" s="254"/>
      <c r="D32" s="267" t="s">
        <v>118</v>
      </c>
      <c r="E32" s="268"/>
      <c r="F32" s="268"/>
      <c r="G32" s="269"/>
      <c r="H32" s="14">
        <v>30</v>
      </c>
      <c r="I32" s="102"/>
      <c r="K32" s="5"/>
    </row>
    <row r="33" spans="1:11" ht="15" customHeight="1">
      <c r="A33" s="230"/>
      <c r="B33" s="270" t="s">
        <v>159</v>
      </c>
      <c r="C33" s="271"/>
      <c r="D33" s="271"/>
      <c r="E33" s="271"/>
      <c r="F33" s="271"/>
      <c r="G33" s="272"/>
      <c r="H33" s="14">
        <v>31</v>
      </c>
      <c r="I33" s="102"/>
      <c r="K33" s="5"/>
    </row>
    <row r="34" spans="1:11" ht="15" customHeight="1">
      <c r="A34" s="230"/>
      <c r="B34" s="227" t="s">
        <v>155</v>
      </c>
      <c r="C34" s="228"/>
      <c r="D34" s="228"/>
      <c r="E34" s="228"/>
      <c r="F34" s="228"/>
      <c r="G34" s="229"/>
      <c r="H34" s="14">
        <v>32</v>
      </c>
      <c r="I34" s="102"/>
      <c r="K34" s="5"/>
    </row>
    <row r="35" spans="1:11" ht="15" customHeight="1">
      <c r="A35" s="230"/>
      <c r="B35" s="227" t="s">
        <v>156</v>
      </c>
      <c r="C35" s="228"/>
      <c r="D35" s="228"/>
      <c r="E35" s="228"/>
      <c r="F35" s="228"/>
      <c r="G35" s="229"/>
      <c r="H35" s="14">
        <v>33</v>
      </c>
      <c r="I35" s="102">
        <v>13</v>
      </c>
      <c r="K35" s="5"/>
    </row>
    <row r="36" spans="1:11" ht="27" customHeight="1">
      <c r="A36" s="230"/>
      <c r="B36" s="216" t="s">
        <v>176</v>
      </c>
      <c r="C36" s="217"/>
      <c r="D36" s="217"/>
      <c r="E36" s="217"/>
      <c r="F36" s="217"/>
      <c r="G36" s="218"/>
      <c r="H36" s="14">
        <v>34</v>
      </c>
      <c r="I36" s="102"/>
      <c r="K36" s="5"/>
    </row>
    <row r="37" spans="1:11" ht="15" customHeight="1">
      <c r="A37" s="259" t="s">
        <v>119</v>
      </c>
      <c r="B37" s="227" t="s">
        <v>167</v>
      </c>
      <c r="C37" s="228"/>
      <c r="D37" s="228"/>
      <c r="E37" s="228"/>
      <c r="F37" s="228"/>
      <c r="G37" s="229"/>
      <c r="H37" s="14">
        <v>35</v>
      </c>
      <c r="I37" s="102">
        <v>170</v>
      </c>
      <c r="K37" s="5"/>
    </row>
    <row r="38" spans="1:11" ht="15" customHeight="1">
      <c r="A38" s="259"/>
      <c r="B38" s="254" t="s">
        <v>97</v>
      </c>
      <c r="C38" s="254"/>
      <c r="D38" s="213" t="s">
        <v>63</v>
      </c>
      <c r="E38" s="214"/>
      <c r="F38" s="214"/>
      <c r="G38" s="215"/>
      <c r="H38" s="14">
        <v>36</v>
      </c>
      <c r="I38" s="102">
        <v>561</v>
      </c>
    </row>
    <row r="39" spans="1:11" ht="15" customHeight="1">
      <c r="A39" s="259"/>
      <c r="B39" s="254"/>
      <c r="C39" s="254"/>
      <c r="D39" s="213" t="s">
        <v>64</v>
      </c>
      <c r="E39" s="214"/>
      <c r="F39" s="214"/>
      <c r="G39" s="215"/>
      <c r="H39" s="14">
        <v>37</v>
      </c>
      <c r="I39" s="102">
        <v>505</v>
      </c>
    </row>
    <row r="40" spans="1:11" ht="15" customHeight="1">
      <c r="A40" s="259"/>
      <c r="B40" s="254"/>
      <c r="C40" s="254"/>
      <c r="D40" s="264" t="s">
        <v>129</v>
      </c>
      <c r="E40" s="265"/>
      <c r="F40" s="265"/>
      <c r="G40" s="266"/>
      <c r="H40" s="14">
        <v>38</v>
      </c>
      <c r="I40" s="102"/>
    </row>
    <row r="41" spans="1:11" ht="15" customHeight="1">
      <c r="A41" s="259"/>
      <c r="B41" s="254" t="s">
        <v>116</v>
      </c>
      <c r="C41" s="254"/>
      <c r="D41" s="267" t="s">
        <v>117</v>
      </c>
      <c r="E41" s="268"/>
      <c r="F41" s="268"/>
      <c r="G41" s="269"/>
      <c r="H41" s="14">
        <v>39</v>
      </c>
      <c r="I41" s="103">
        <v>14493652</v>
      </c>
    </row>
    <row r="42" spans="1:11" ht="15" customHeight="1">
      <c r="A42" s="259"/>
      <c r="B42" s="254"/>
      <c r="C42" s="254"/>
      <c r="D42" s="267" t="s">
        <v>118</v>
      </c>
      <c r="E42" s="268"/>
      <c r="F42" s="268"/>
      <c r="G42" s="269"/>
      <c r="H42" s="14">
        <v>40</v>
      </c>
      <c r="I42" s="103">
        <v>7164089</v>
      </c>
    </row>
    <row r="43" spans="1:11" ht="15" customHeight="1">
      <c r="A43" s="259"/>
      <c r="B43" s="270" t="s">
        <v>159</v>
      </c>
      <c r="C43" s="271"/>
      <c r="D43" s="271"/>
      <c r="E43" s="271"/>
      <c r="F43" s="271"/>
      <c r="G43" s="272"/>
      <c r="H43" s="14">
        <v>41</v>
      </c>
      <c r="I43" s="102"/>
    </row>
    <row r="44" spans="1:11" ht="15" customHeight="1">
      <c r="A44" s="259"/>
      <c r="B44" s="234" t="s">
        <v>166</v>
      </c>
      <c r="C44" s="235"/>
      <c r="D44" s="235"/>
      <c r="E44" s="235"/>
      <c r="F44" s="235"/>
      <c r="G44" s="236"/>
      <c r="H44" s="14">
        <v>42</v>
      </c>
      <c r="I44" s="97">
        <v>9</v>
      </c>
    </row>
    <row r="45" spans="1:11" ht="15" customHeight="1">
      <c r="A45" s="259"/>
      <c r="B45" s="227" t="s">
        <v>155</v>
      </c>
      <c r="C45" s="228"/>
      <c r="D45" s="228"/>
      <c r="E45" s="228"/>
      <c r="F45" s="228"/>
      <c r="G45" s="229"/>
      <c r="H45" s="14">
        <v>43</v>
      </c>
      <c r="I45" s="97"/>
    </row>
    <row r="46" spans="1:11" ht="15" customHeight="1">
      <c r="A46" s="259"/>
      <c r="B46" s="227" t="s">
        <v>156</v>
      </c>
      <c r="C46" s="228"/>
      <c r="D46" s="228"/>
      <c r="E46" s="228"/>
      <c r="F46" s="228"/>
      <c r="G46" s="229"/>
      <c r="H46" s="14">
        <v>44</v>
      </c>
      <c r="I46" s="97">
        <v>124</v>
      </c>
    </row>
    <row r="47" spans="1:11" ht="24.75" customHeight="1">
      <c r="A47" s="259"/>
      <c r="B47" s="216" t="s">
        <v>176</v>
      </c>
      <c r="C47" s="217"/>
      <c r="D47" s="217"/>
      <c r="E47" s="217"/>
      <c r="F47" s="217"/>
      <c r="G47" s="218"/>
      <c r="H47" s="14">
        <v>45</v>
      </c>
      <c r="I47" s="97">
        <v>25</v>
      </c>
    </row>
    <row r="48" spans="1:11" ht="15" customHeight="1">
      <c r="A48" s="285" t="s">
        <v>161</v>
      </c>
      <c r="B48" s="286"/>
      <c r="C48" s="286"/>
      <c r="D48" s="286"/>
      <c r="E48" s="286"/>
      <c r="F48" s="286"/>
      <c r="G48" s="287"/>
      <c r="H48" s="14">
        <v>46</v>
      </c>
      <c r="I48" s="97">
        <v>734</v>
      </c>
    </row>
    <row r="49" spans="1:9" ht="15" customHeight="1">
      <c r="A49" s="260" t="s">
        <v>121</v>
      </c>
      <c r="B49" s="261"/>
      <c r="C49" s="288" t="s">
        <v>122</v>
      </c>
      <c r="D49" s="289"/>
      <c r="E49" s="289"/>
      <c r="F49" s="289"/>
      <c r="G49" s="290"/>
      <c r="H49" s="14">
        <v>47</v>
      </c>
      <c r="I49" s="97">
        <v>11253139</v>
      </c>
    </row>
    <row r="50" spans="1:9" ht="15" customHeight="1">
      <c r="A50" s="262"/>
      <c r="B50" s="263"/>
      <c r="C50" s="291" t="s">
        <v>120</v>
      </c>
      <c r="D50" s="292"/>
      <c r="E50" s="292"/>
      <c r="F50" s="292"/>
      <c r="G50" s="293"/>
      <c r="H50" s="14">
        <v>48</v>
      </c>
      <c r="I50" s="97">
        <v>92665</v>
      </c>
    </row>
    <row r="51" spans="1:9" ht="13.5" customHeight="1">
      <c r="A51" s="252" t="s">
        <v>47</v>
      </c>
      <c r="B51" s="252"/>
      <c r="C51" s="252"/>
      <c r="D51" s="252"/>
      <c r="E51" s="252"/>
      <c r="F51" s="252"/>
      <c r="G51" s="252"/>
      <c r="H51" s="252"/>
      <c r="I51" s="252"/>
    </row>
    <row r="52" spans="1:9">
      <c r="A52" s="182" t="s">
        <v>48</v>
      </c>
      <c r="B52" s="183"/>
      <c r="C52" s="183"/>
      <c r="D52" s="183"/>
      <c r="E52" s="183"/>
      <c r="F52" s="183"/>
      <c r="G52" s="184"/>
      <c r="H52" s="64">
        <v>49</v>
      </c>
      <c r="I52" s="97">
        <v>5</v>
      </c>
    </row>
    <row r="53" spans="1:9" ht="14.25" customHeight="1">
      <c r="A53" s="273" t="s">
        <v>49</v>
      </c>
      <c r="B53" s="274"/>
      <c r="C53" s="274"/>
      <c r="D53" s="274"/>
      <c r="E53" s="274"/>
      <c r="F53" s="274"/>
      <c r="G53" s="275"/>
      <c r="H53" s="64">
        <v>50</v>
      </c>
      <c r="I53" s="97">
        <v>2</v>
      </c>
    </row>
    <row r="54" spans="1:9" ht="8.25" customHeight="1">
      <c r="A54" s="6"/>
      <c r="B54" s="6"/>
      <c r="C54" s="6"/>
      <c r="D54" s="6"/>
      <c r="E54" s="6"/>
      <c r="F54" s="6"/>
      <c r="G54" s="6"/>
      <c r="H54" s="6"/>
      <c r="I54" s="6"/>
    </row>
    <row r="55" spans="1:9" ht="15.75">
      <c r="A55" s="80" t="s">
        <v>172</v>
      </c>
      <c r="B55" s="6"/>
      <c r="C55" s="6"/>
      <c r="D55" s="6"/>
      <c r="E55" s="6"/>
      <c r="F55" s="6"/>
      <c r="G55" s="6"/>
      <c r="H55" s="6"/>
      <c r="I55" s="6"/>
    </row>
    <row r="56" spans="1:9" ht="16.5" customHeight="1">
      <c r="A56" s="279" t="s">
        <v>178</v>
      </c>
      <c r="B56" s="280"/>
      <c r="C56" s="280"/>
      <c r="D56" s="281"/>
      <c r="E56" s="276" t="s">
        <v>174</v>
      </c>
      <c r="F56" s="277"/>
      <c r="G56" s="277"/>
      <c r="H56" s="277"/>
      <c r="I56" s="278"/>
    </row>
    <row r="57" spans="1:9" ht="45" customHeight="1">
      <c r="A57" s="282"/>
      <c r="B57" s="283"/>
      <c r="C57" s="283"/>
      <c r="D57" s="284"/>
      <c r="E57" s="81" t="s">
        <v>168</v>
      </c>
      <c r="F57" s="81" t="s">
        <v>169</v>
      </c>
      <c r="G57" s="81" t="s">
        <v>170</v>
      </c>
      <c r="H57" s="81" t="s">
        <v>173</v>
      </c>
      <c r="I57" s="82" t="s">
        <v>171</v>
      </c>
    </row>
    <row r="58" spans="1:9" ht="13.5" customHeight="1">
      <c r="A58" s="258" t="s">
        <v>110</v>
      </c>
      <c r="B58" s="258"/>
      <c r="C58" s="258"/>
      <c r="D58" s="258"/>
      <c r="E58" s="96">
        <v>1049</v>
      </c>
      <c r="F58" s="96">
        <v>32</v>
      </c>
      <c r="G58" s="96">
        <v>3</v>
      </c>
      <c r="H58" s="96">
        <v>2</v>
      </c>
      <c r="I58" s="96"/>
    </row>
    <row r="59" spans="1:9" ht="13.5" customHeight="1">
      <c r="A59" s="258" t="s">
        <v>31</v>
      </c>
      <c r="B59" s="258"/>
      <c r="C59" s="258"/>
      <c r="D59" s="258"/>
      <c r="E59" s="96">
        <v>11</v>
      </c>
      <c r="F59" s="96">
        <v>7</v>
      </c>
      <c r="G59" s="96"/>
      <c r="H59" s="96"/>
      <c r="I59" s="96"/>
    </row>
    <row r="60" spans="1:9" ht="13.5" customHeight="1">
      <c r="A60" s="258" t="s">
        <v>111</v>
      </c>
      <c r="B60" s="258"/>
      <c r="C60" s="258"/>
      <c r="D60" s="258"/>
      <c r="E60" s="96">
        <v>640</v>
      </c>
      <c r="F60" s="96">
        <v>156</v>
      </c>
      <c r="G60" s="96">
        <v>1</v>
      </c>
      <c r="H60" s="96">
        <v>1</v>
      </c>
      <c r="I60" s="96"/>
    </row>
    <row r="61" spans="1:9" ht="13.5" customHeight="1">
      <c r="A61" s="190" t="s">
        <v>115</v>
      </c>
      <c r="B61" s="190"/>
      <c r="C61" s="190"/>
      <c r="D61" s="190"/>
      <c r="E61" s="96">
        <v>429</v>
      </c>
      <c r="F61" s="96">
        <v>6</v>
      </c>
      <c r="G61" s="96"/>
      <c r="H61" s="96"/>
      <c r="I61" s="96"/>
    </row>
    <row r="62" spans="1:9">
      <c r="A62" s="6"/>
      <c r="B62" s="6"/>
      <c r="C62" s="6"/>
      <c r="D62" s="6"/>
      <c r="E62" s="6"/>
      <c r="F62" s="6"/>
      <c r="G62" s="6"/>
      <c r="H62" s="6"/>
      <c r="I62" s="6"/>
    </row>
    <row r="63" spans="1:9">
      <c r="B63" s="6"/>
      <c r="C63" s="6"/>
      <c r="D63" s="6"/>
      <c r="E63" s="6"/>
      <c r="F63" s="6"/>
      <c r="G63" s="6"/>
      <c r="H63" s="6"/>
      <c r="I63" s="6"/>
    </row>
    <row r="64" spans="1:9">
      <c r="B64" s="6"/>
      <c r="C64" s="6"/>
      <c r="D64" s="6"/>
      <c r="E64" s="6"/>
      <c r="F64" s="6"/>
      <c r="G64" s="6"/>
      <c r="H64" s="6"/>
      <c r="I64" s="6"/>
    </row>
    <row r="65" spans="1:9">
      <c r="B65" s="6"/>
      <c r="C65" s="6"/>
      <c r="D65" s="6"/>
      <c r="E65" s="6"/>
      <c r="F65" s="6"/>
      <c r="G65" s="6"/>
      <c r="H65" s="6"/>
      <c r="I65" s="6"/>
    </row>
    <row r="66" spans="1:9">
      <c r="B66" s="6"/>
      <c r="C66" s="6"/>
      <c r="D66" s="6"/>
      <c r="E66" s="6"/>
      <c r="F66" s="6"/>
      <c r="G66" s="6"/>
      <c r="H66" s="6"/>
      <c r="I66" s="6"/>
    </row>
    <row r="67" spans="1:9">
      <c r="A67" s="6"/>
      <c r="B67" s="6"/>
      <c r="C67" s="6"/>
      <c r="D67" s="6"/>
      <c r="E67" s="6"/>
      <c r="F67" s="6"/>
      <c r="G67" s="6"/>
      <c r="H67" s="6"/>
      <c r="I67" s="6"/>
    </row>
    <row r="68" spans="1:9">
      <c r="A68" s="6"/>
      <c r="B68" s="6"/>
      <c r="C68" s="6"/>
      <c r="D68" s="6"/>
      <c r="E68" s="6"/>
      <c r="F68" s="6"/>
      <c r="G68" s="6"/>
      <c r="H68" s="6"/>
      <c r="I68" s="6"/>
    </row>
    <row r="69" spans="1:9">
      <c r="A69" s="6"/>
      <c r="B69" s="6"/>
      <c r="C69" s="6"/>
      <c r="D69" s="6"/>
      <c r="E69" s="6"/>
      <c r="F69" s="6"/>
      <c r="G69" s="6"/>
      <c r="H69" s="6"/>
      <c r="I69" s="6"/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  <row r="72" spans="1:9">
      <c r="A72" s="6"/>
      <c r="B72" s="6"/>
      <c r="C72" s="6"/>
      <c r="D72" s="6"/>
      <c r="E72" s="6"/>
      <c r="F72" s="6"/>
      <c r="G72" s="6"/>
      <c r="H72" s="6"/>
      <c r="I72" s="6"/>
    </row>
    <row r="73" spans="1:9">
      <c r="A73" s="6"/>
      <c r="B73" s="6"/>
      <c r="C73" s="6"/>
      <c r="D73" s="6"/>
      <c r="E73" s="6"/>
      <c r="F73" s="6"/>
      <c r="G73" s="6"/>
      <c r="H73" s="6"/>
      <c r="I73" s="6"/>
    </row>
    <row r="74" spans="1:9">
      <c r="A74" s="6"/>
      <c r="B74" s="6"/>
      <c r="C74" s="6"/>
      <c r="D74" s="6"/>
      <c r="E74" s="6"/>
      <c r="F74" s="6"/>
      <c r="G74" s="6"/>
      <c r="H74" s="6"/>
      <c r="I74" s="6"/>
    </row>
    <row r="75" spans="1:9">
      <c r="A75" s="6"/>
      <c r="B75" s="6"/>
      <c r="C75" s="6"/>
      <c r="D75" s="6"/>
      <c r="E75" s="6"/>
      <c r="F75" s="6"/>
      <c r="G75" s="6"/>
      <c r="H75" s="6"/>
      <c r="I75" s="6"/>
    </row>
    <row r="76" spans="1:9">
      <c r="A76" s="6"/>
      <c r="B76" s="6"/>
      <c r="C76" s="6"/>
      <c r="D76" s="6"/>
      <c r="E76" s="6"/>
      <c r="F76" s="6"/>
      <c r="G76" s="6"/>
      <c r="H76" s="6"/>
      <c r="I76" s="6"/>
    </row>
    <row r="77" spans="1:9">
      <c r="A77" s="6"/>
      <c r="B77" s="6"/>
      <c r="C77" s="6"/>
      <c r="D77" s="6"/>
      <c r="E77" s="6"/>
      <c r="F77" s="6"/>
      <c r="G77" s="6"/>
      <c r="H77" s="6"/>
      <c r="I77" s="6"/>
    </row>
    <row r="78" spans="1:9">
      <c r="A78" s="6"/>
      <c r="B78" s="6"/>
      <c r="C78" s="6"/>
      <c r="D78" s="6"/>
      <c r="E78" s="6"/>
      <c r="F78" s="6"/>
      <c r="G78" s="6"/>
      <c r="H78" s="6"/>
      <c r="I78" s="6"/>
    </row>
    <row r="79" spans="1:9">
      <c r="A79" s="6"/>
      <c r="B79" s="6"/>
      <c r="C79" s="6"/>
      <c r="D79" s="6"/>
      <c r="E79" s="6"/>
      <c r="F79" s="6"/>
      <c r="G79" s="6"/>
      <c r="H79" s="6"/>
      <c r="I79" s="6"/>
    </row>
    <row r="80" spans="1:9">
      <c r="A80" s="6"/>
      <c r="B80" s="6"/>
      <c r="C80" s="6"/>
      <c r="D80" s="6"/>
      <c r="E80" s="6"/>
      <c r="F80" s="6"/>
      <c r="G80" s="6"/>
      <c r="H80" s="6"/>
      <c r="I80" s="6"/>
    </row>
    <row r="81" spans="1:9">
      <c r="A81" s="6"/>
      <c r="B81" s="6"/>
      <c r="C81" s="6"/>
      <c r="D81" s="6"/>
      <c r="E81" s="6"/>
      <c r="F81" s="6"/>
      <c r="G81" s="6"/>
      <c r="H81" s="6"/>
      <c r="I81" s="6"/>
    </row>
    <row r="82" spans="1:9">
      <c r="A82" s="6"/>
      <c r="B82" s="6"/>
      <c r="C82" s="6"/>
      <c r="D82" s="6"/>
      <c r="E82" s="6"/>
      <c r="F82" s="6"/>
      <c r="G82" s="6"/>
      <c r="H82" s="6"/>
      <c r="I82" s="6"/>
    </row>
    <row r="83" spans="1:9">
      <c r="A83" s="6"/>
      <c r="B83" s="6"/>
      <c r="C83" s="6"/>
      <c r="D83" s="6"/>
      <c r="E83" s="6"/>
      <c r="F83" s="6"/>
      <c r="G83" s="6"/>
      <c r="H83" s="6"/>
      <c r="I83" s="6"/>
    </row>
    <row r="84" spans="1:9">
      <c r="A84" s="6"/>
      <c r="B84" s="6"/>
      <c r="C84" s="6"/>
      <c r="D84" s="6"/>
      <c r="E84" s="6"/>
      <c r="F84" s="6"/>
      <c r="G84" s="6"/>
      <c r="H84" s="6"/>
      <c r="I84" s="6"/>
    </row>
    <row r="85" spans="1:9">
      <c r="A85" s="6"/>
      <c r="B85" s="6"/>
      <c r="C85" s="6"/>
      <c r="D85" s="6"/>
      <c r="E85" s="6"/>
      <c r="F85" s="6"/>
      <c r="G85" s="6"/>
      <c r="H85" s="6"/>
      <c r="I85" s="6"/>
    </row>
    <row r="86" spans="1:9">
      <c r="A86" s="6"/>
      <c r="B86" s="6"/>
      <c r="C86" s="6"/>
      <c r="D86" s="6"/>
      <c r="E86" s="6"/>
      <c r="F86" s="6"/>
      <c r="G86" s="6"/>
      <c r="H86" s="6"/>
      <c r="I86" s="6"/>
    </row>
    <row r="87" spans="1:9">
      <c r="A87" s="6"/>
      <c r="B87" s="6"/>
      <c r="C87" s="6"/>
      <c r="D87" s="6"/>
      <c r="E87" s="6"/>
      <c r="F87" s="6"/>
      <c r="G87" s="6"/>
      <c r="H87" s="6"/>
      <c r="I87" s="6"/>
    </row>
    <row r="88" spans="1:9">
      <c r="A88" s="6"/>
      <c r="B88" s="6"/>
      <c r="C88" s="6"/>
      <c r="D88" s="6"/>
      <c r="E88" s="6"/>
      <c r="F88" s="6"/>
      <c r="G88" s="6"/>
      <c r="H88" s="6"/>
      <c r="I88" s="6"/>
    </row>
    <row r="89" spans="1:9">
      <c r="A89" s="6"/>
      <c r="B89" s="6"/>
      <c r="C89" s="6"/>
      <c r="D89" s="6"/>
      <c r="E89" s="6"/>
      <c r="F89" s="6"/>
      <c r="G89" s="6"/>
      <c r="H89" s="6"/>
      <c r="I89" s="6"/>
    </row>
    <row r="90" spans="1:9">
      <c r="A90" s="6"/>
      <c r="B90" s="6"/>
      <c r="C90" s="6"/>
      <c r="D90" s="6"/>
      <c r="E90" s="6"/>
      <c r="F90" s="6"/>
      <c r="G90" s="6"/>
      <c r="H90" s="6"/>
      <c r="I90" s="6"/>
    </row>
    <row r="91" spans="1:9">
      <c r="A91" s="6"/>
      <c r="B91" s="6"/>
      <c r="C91" s="6"/>
      <c r="D91" s="6"/>
      <c r="E91" s="6"/>
      <c r="F91" s="6"/>
      <c r="G91" s="6"/>
      <c r="H91" s="6"/>
      <c r="I91" s="6"/>
    </row>
    <row r="92" spans="1:9">
      <c r="A92" s="6"/>
      <c r="B92" s="6"/>
      <c r="C92" s="6"/>
      <c r="D92" s="6"/>
      <c r="E92" s="6"/>
      <c r="F92" s="6"/>
      <c r="G92" s="6"/>
      <c r="H92" s="6"/>
      <c r="I92" s="6"/>
    </row>
    <row r="93" spans="1:9">
      <c r="A93" s="6"/>
      <c r="B93" s="6"/>
      <c r="C93" s="6"/>
      <c r="D93" s="6"/>
      <c r="E93" s="6"/>
      <c r="F93" s="6"/>
      <c r="G93" s="6"/>
      <c r="H93" s="6"/>
      <c r="I93" s="6"/>
    </row>
    <row r="94" spans="1:9">
      <c r="A94" s="6"/>
      <c r="B94" s="6"/>
      <c r="C94" s="6"/>
      <c r="D94" s="6"/>
      <c r="E94" s="6"/>
      <c r="F94" s="6"/>
      <c r="G94" s="6"/>
      <c r="H94" s="6"/>
      <c r="I94" s="6"/>
    </row>
    <row r="95" spans="1:9">
      <c r="A95" s="6"/>
      <c r="B95" s="6"/>
      <c r="C95" s="6"/>
      <c r="D95" s="6"/>
      <c r="E95" s="6"/>
      <c r="F95" s="6"/>
      <c r="G95" s="6"/>
      <c r="H95" s="6"/>
      <c r="I95" s="6"/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  <row r="97" spans="1:9">
      <c r="A97" s="6"/>
      <c r="B97" s="6"/>
      <c r="C97" s="6"/>
      <c r="D97" s="6"/>
      <c r="E97" s="6"/>
      <c r="F97" s="6"/>
      <c r="G97" s="6"/>
      <c r="H97" s="6"/>
      <c r="I97" s="6"/>
    </row>
    <row r="98" spans="1:9">
      <c r="A98" s="6"/>
      <c r="B98" s="6"/>
      <c r="C98" s="6"/>
      <c r="D98" s="6"/>
      <c r="E98" s="6"/>
      <c r="F98" s="6"/>
      <c r="G98" s="6"/>
      <c r="H98" s="6"/>
      <c r="I98" s="6"/>
    </row>
    <row r="99" spans="1:9">
      <c r="A99" s="6"/>
      <c r="B99" s="6"/>
      <c r="C99" s="6"/>
      <c r="D99" s="6"/>
      <c r="E99" s="6"/>
      <c r="F99" s="6"/>
      <c r="G99" s="6"/>
      <c r="H99" s="6"/>
      <c r="I99" s="6"/>
    </row>
    <row r="100" spans="1:9">
      <c r="A100" s="6"/>
      <c r="B100" s="6"/>
      <c r="C100" s="6"/>
      <c r="D100" s="6"/>
      <c r="E100" s="6"/>
      <c r="F100" s="6"/>
      <c r="G100" s="6"/>
      <c r="H100" s="6"/>
      <c r="I100" s="6"/>
    </row>
    <row r="101" spans="1:9">
      <c r="A101" s="6"/>
      <c r="B101" s="6"/>
      <c r="C101" s="6"/>
      <c r="D101" s="6"/>
      <c r="E101" s="6"/>
      <c r="F101" s="6"/>
      <c r="G101" s="6"/>
      <c r="H101" s="6"/>
      <c r="I101" s="6"/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6"/>
      <c r="B103" s="6"/>
      <c r="C103" s="6"/>
      <c r="D103" s="6"/>
      <c r="E103" s="6"/>
      <c r="F103" s="6"/>
      <c r="G103" s="6"/>
      <c r="H103" s="6"/>
      <c r="I103" s="6"/>
    </row>
    <row r="104" spans="1:9">
      <c r="A104" s="6"/>
      <c r="B104" s="6"/>
      <c r="C104" s="6"/>
      <c r="D104" s="6"/>
      <c r="E104" s="6"/>
      <c r="F104" s="6"/>
      <c r="G104" s="6"/>
      <c r="H104" s="6"/>
      <c r="I104" s="6"/>
    </row>
    <row r="105" spans="1:9">
      <c r="A105" s="6"/>
      <c r="B105" s="6"/>
      <c r="C105" s="6"/>
      <c r="D105" s="6"/>
      <c r="E105" s="6"/>
      <c r="F105" s="6"/>
      <c r="G105" s="6"/>
      <c r="H105" s="6"/>
      <c r="I105" s="6"/>
    </row>
    <row r="106" spans="1:9">
      <c r="A106" s="6"/>
      <c r="B106" s="6"/>
      <c r="C106" s="6"/>
      <c r="D106" s="6"/>
      <c r="E106" s="6"/>
      <c r="F106" s="6"/>
      <c r="G106" s="6"/>
      <c r="H106" s="6"/>
      <c r="I106" s="6"/>
    </row>
    <row r="107" spans="1:9">
      <c r="A107" s="6"/>
      <c r="B107" s="6"/>
      <c r="C107" s="6"/>
      <c r="D107" s="6"/>
      <c r="E107" s="6"/>
      <c r="F107" s="6"/>
      <c r="G107" s="6"/>
      <c r="H107" s="6"/>
      <c r="I107" s="6"/>
    </row>
    <row r="108" spans="1:9">
      <c r="A108" s="6"/>
      <c r="B108" s="6"/>
      <c r="C108" s="6"/>
      <c r="D108" s="6"/>
      <c r="E108" s="6"/>
      <c r="F108" s="6"/>
      <c r="G108" s="6"/>
      <c r="H108" s="6"/>
      <c r="I108" s="6"/>
    </row>
    <row r="109" spans="1:9">
      <c r="A109" s="6"/>
      <c r="B109" s="6"/>
      <c r="C109" s="6"/>
      <c r="D109" s="6"/>
      <c r="E109" s="6"/>
      <c r="F109" s="6"/>
      <c r="G109" s="6"/>
      <c r="H109" s="6"/>
      <c r="I109" s="6"/>
    </row>
    <row r="110" spans="1:9">
      <c r="A110" s="6"/>
      <c r="B110" s="6"/>
      <c r="C110" s="6"/>
      <c r="D110" s="6"/>
      <c r="E110" s="6"/>
      <c r="F110" s="6"/>
      <c r="G110" s="6"/>
      <c r="H110" s="6"/>
      <c r="I110" s="6"/>
    </row>
    <row r="111" spans="1:9">
      <c r="A111" s="6"/>
      <c r="B111" s="6"/>
      <c r="C111" s="6"/>
      <c r="D111" s="6"/>
      <c r="E111" s="6"/>
      <c r="F111" s="6"/>
      <c r="G111" s="6"/>
      <c r="H111" s="6"/>
      <c r="I111" s="6"/>
    </row>
    <row r="112" spans="1:9">
      <c r="A112" s="6"/>
      <c r="B112" s="6"/>
      <c r="C112" s="6"/>
      <c r="D112" s="6"/>
      <c r="E112" s="6"/>
      <c r="F112" s="6"/>
      <c r="G112" s="6"/>
      <c r="H112" s="6"/>
      <c r="I112" s="6"/>
    </row>
    <row r="113" spans="1:9">
      <c r="A113" s="6"/>
      <c r="B113" s="6"/>
      <c r="C113" s="6"/>
      <c r="D113" s="6"/>
      <c r="E113" s="6"/>
      <c r="F113" s="6"/>
      <c r="G113" s="6"/>
      <c r="H113" s="6"/>
      <c r="I113" s="6"/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>
      <c r="A115" s="6"/>
    </row>
    <row r="116" spans="1:9">
      <c r="A116" s="6"/>
    </row>
    <row r="117" spans="1:9">
      <c r="A117" s="6"/>
    </row>
  </sheetData>
  <sheetProtection formatCells="0" formatColumns="0" formatRows="0"/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honeticPr fontId="3" type="noConversion"/>
  <pageMargins left="0.39370078740157483" right="0.19685039370078741" top="0.19685039370078741" bottom="0.78740157480314965" header="0.39370078740157483" footer="0.39370078740157483"/>
  <pageSetup paperSize="9" scale="82" firstPageNumber="4" orientation="portrait" useFirstPageNumber="1" r:id="rId1"/>
  <headerFooter alignWithMargins="0">
    <oddFooter>&amp;R&amp;P&amp;C&amp;CФорма № 1-мзс, Підрозділ: Вовчанський районний суд Харківської області, 
Початок періоду: 01.01.2018, Кінець періоду: 31.12.2018&amp;L05EEB172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D3" sqref="D3:D15"/>
    </sheetView>
  </sheetViews>
  <sheetFormatPr defaultRowHeight="12.75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>
      <c r="A1" s="49" t="s">
        <v>139</v>
      </c>
      <c r="B1" s="50"/>
      <c r="C1" s="50"/>
      <c r="D1" s="50"/>
    </row>
    <row r="2" spans="1:4" ht="25.5" customHeight="1">
      <c r="A2" s="246" t="s">
        <v>4</v>
      </c>
      <c r="B2" s="247"/>
      <c r="C2" s="12" t="s">
        <v>38</v>
      </c>
      <c r="D2" s="12" t="s">
        <v>5</v>
      </c>
    </row>
    <row r="3" spans="1:4" ht="27.75" customHeight="1">
      <c r="A3" s="221" t="s">
        <v>101</v>
      </c>
      <c r="B3" s="221"/>
      <c r="C3" s="14">
        <v>1</v>
      </c>
      <c r="D3" s="104">
        <f>IF('розділ 1 '!J42&lt;&gt;0,'розділ 1 '!K42/'розділ 1 '!J42,0)</f>
        <v>4.3147208121827409E-2</v>
      </c>
    </row>
    <row r="4" spans="1:4" ht="18" customHeight="1">
      <c r="A4" s="297" t="s">
        <v>1</v>
      </c>
      <c r="B4" s="70" t="s">
        <v>110</v>
      </c>
      <c r="C4" s="14">
        <v>2</v>
      </c>
      <c r="D4" s="104">
        <f>IF('розділ 1 '!J14&lt;&gt;0,'розділ 1 '!K14/'розділ 1 '!J14,0)</f>
        <v>8.5106382978723402E-2</v>
      </c>
    </row>
    <row r="5" spans="1:4" ht="18" customHeight="1">
      <c r="A5" s="298"/>
      <c r="B5" s="70" t="s">
        <v>31</v>
      </c>
      <c r="C5" s="14">
        <v>3</v>
      </c>
      <c r="D5" s="104">
        <f>IF('розділ 1 '!J22&lt;&gt;0,'розділ 1 '!K22/'розділ 1 '!J22,0)</f>
        <v>0</v>
      </c>
    </row>
    <row r="6" spans="1:4" ht="18" customHeight="1">
      <c r="A6" s="298"/>
      <c r="B6" s="70" t="s">
        <v>111</v>
      </c>
      <c r="C6" s="14">
        <v>4</v>
      </c>
      <c r="D6" s="104">
        <f>IF('розділ 1 '!J37&lt;&gt;0,'розділ 1 '!K37/'розділ 1 '!J37,0)</f>
        <v>3.3582089552238806E-2</v>
      </c>
    </row>
    <row r="7" spans="1:4" ht="18" customHeight="1">
      <c r="A7" s="298"/>
      <c r="B7" s="73" t="s">
        <v>115</v>
      </c>
      <c r="C7" s="14">
        <v>5</v>
      </c>
      <c r="D7" s="104">
        <f>IF('розділ 1 '!J41&lt;&gt;0,'розділ 1 '!K41/'розділ 1 '!J41,0)</f>
        <v>0</v>
      </c>
    </row>
    <row r="8" spans="1:4" ht="18" customHeight="1">
      <c r="A8" s="221" t="s">
        <v>102</v>
      </c>
      <c r="B8" s="221"/>
      <c r="C8" s="14">
        <v>6</v>
      </c>
      <c r="D8" s="104">
        <f>IF('розділ 1 '!F42&lt;&gt;0,'розділ 1 '!H42/'розділ 1 '!F42,0)</f>
        <v>0.91360437842064113</v>
      </c>
    </row>
    <row r="9" spans="1:4" ht="18" customHeight="1">
      <c r="A9" s="221" t="s">
        <v>103</v>
      </c>
      <c r="B9" s="221"/>
      <c r="C9" s="14">
        <v>7</v>
      </c>
      <c r="D9" s="94">
        <f>IF('розділ 3'!I53&lt;&gt;0,'розділ 1 '!H42/'розділ 3'!I53,0)</f>
        <v>1168.5</v>
      </c>
    </row>
    <row r="10" spans="1:4" ht="25.5" customHeight="1">
      <c r="A10" s="221" t="s">
        <v>113</v>
      </c>
      <c r="B10" s="221"/>
      <c r="C10" s="14">
        <v>8</v>
      </c>
      <c r="D10" s="94">
        <f>IF('розділ 3'!I53&lt;&gt;0,'розділ 1 '!E42/'розділ 3'!I53,0)</f>
        <v>1365.5</v>
      </c>
    </row>
    <row r="11" spans="1:4" ht="16.5" customHeight="1">
      <c r="A11" s="213" t="s">
        <v>65</v>
      </c>
      <c r="B11" s="215"/>
      <c r="C11" s="14">
        <v>9</v>
      </c>
      <c r="D11" s="94">
        <v>30.416599999999999</v>
      </c>
    </row>
    <row r="12" spans="1:4" ht="16.5" customHeight="1">
      <c r="A12" s="300" t="s">
        <v>110</v>
      </c>
      <c r="B12" s="300"/>
      <c r="C12" s="14">
        <v>10</v>
      </c>
      <c r="D12" s="94"/>
    </row>
    <row r="13" spans="1:4" ht="16.5" customHeight="1">
      <c r="A13" s="300" t="s">
        <v>31</v>
      </c>
      <c r="B13" s="300"/>
      <c r="C13" s="14">
        <v>11</v>
      </c>
      <c r="D13" s="94">
        <v>60.833199999999998</v>
      </c>
    </row>
    <row r="14" spans="1:4" ht="16.5" customHeight="1">
      <c r="A14" s="300" t="s">
        <v>111</v>
      </c>
      <c r="B14" s="300"/>
      <c r="C14" s="14">
        <v>12</v>
      </c>
      <c r="D14" s="94">
        <v>60.833199999999998</v>
      </c>
    </row>
    <row r="15" spans="1:4" ht="16.5" customHeight="1">
      <c r="A15" s="300" t="s">
        <v>115</v>
      </c>
      <c r="B15" s="300"/>
      <c r="C15" s="14">
        <v>13</v>
      </c>
      <c r="D15" s="94"/>
    </row>
    <row r="16" spans="1:4" ht="15" customHeight="1">
      <c r="A16" s="71"/>
      <c r="B16" s="71"/>
      <c r="C16" s="48"/>
      <c r="D16" s="48"/>
    </row>
    <row r="17" spans="1:4" ht="15" customHeight="1">
      <c r="A17" s="71"/>
      <c r="B17" s="71"/>
      <c r="C17" s="48"/>
      <c r="D17" s="48"/>
    </row>
    <row r="18" spans="1:4" ht="15" customHeight="1">
      <c r="A18" s="294" t="s">
        <v>181</v>
      </c>
      <c r="B18" s="294"/>
      <c r="C18" s="295" t="s">
        <v>195</v>
      </c>
      <c r="D18" s="295"/>
    </row>
    <row r="19" spans="1:4" ht="15.75" customHeight="1">
      <c r="A19" s="65"/>
      <c r="B19" s="85" t="s">
        <v>104</v>
      </c>
      <c r="C19" s="301" t="s">
        <v>105</v>
      </c>
      <c r="D19" s="301"/>
    </row>
    <row r="20" spans="1:4">
      <c r="A20" s="65"/>
      <c r="B20" s="65"/>
      <c r="C20" s="86"/>
      <c r="D20" s="86"/>
    </row>
    <row r="21" spans="1:4" ht="12.75" customHeight="1">
      <c r="A21" s="66" t="s">
        <v>109</v>
      </c>
      <c r="B21" s="87"/>
      <c r="C21" s="296" t="s">
        <v>196</v>
      </c>
      <c r="D21" s="296"/>
    </row>
    <row r="22" spans="1:4" ht="15.75" customHeight="1">
      <c r="A22" s="67"/>
      <c r="B22" s="85" t="s">
        <v>104</v>
      </c>
      <c r="C22" s="301" t="s">
        <v>105</v>
      </c>
      <c r="D22" s="301"/>
    </row>
    <row r="23" spans="1:4">
      <c r="A23" s="68" t="s">
        <v>106</v>
      </c>
      <c r="B23" s="88"/>
      <c r="C23" s="302" t="s">
        <v>197</v>
      </c>
      <c r="D23" s="302"/>
    </row>
    <row r="24" spans="1:4">
      <c r="A24" s="69" t="s">
        <v>107</v>
      </c>
      <c r="B24" s="88"/>
      <c r="C24" s="303"/>
      <c r="D24" s="303"/>
    </row>
    <row r="25" spans="1:4">
      <c r="A25" s="68" t="s">
        <v>108</v>
      </c>
      <c r="B25" s="89"/>
      <c r="C25" s="303" t="s">
        <v>198</v>
      </c>
      <c r="D25" s="303"/>
    </row>
    <row r="26" spans="1:4" ht="15.75" customHeight="1"/>
    <row r="27" spans="1:4" ht="12.75" customHeight="1">
      <c r="C27" s="299" t="s">
        <v>199</v>
      </c>
      <c r="D27" s="299"/>
    </row>
  </sheetData>
  <mergeCells count="20"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Вовчанський районний суд Харківської області, 
Початок періоду: 01.01.2018, Кінець періоду: 31.12.2018&amp;L05EEB172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2018-03-28T07:45:37Z</cp:lastPrinted>
  <dcterms:created xsi:type="dcterms:W3CDTF">2004-04-20T14:33:35Z</dcterms:created>
  <dcterms:modified xsi:type="dcterms:W3CDTF">2019-02-05T11:46:00Z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1-мзс_00617_4.2018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05EEB172</vt:lpwstr>
  </property>
  <property fmtid="{D5CDD505-2E9C-101B-9397-08002B2CF9AE}" pid="9" name="Підрозділ">
    <vt:lpwstr>Вовчанський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859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3.22.6.2081</vt:lpwstr>
  </property>
</Properties>
</file>