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452" yWindow="108" windowWidth="8040" windowHeight="4872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25725" calcMode="manual"/>
</workbook>
</file>

<file path=xl/calcChain.xml><?xml version="1.0" encoding="utf-8"?>
<calcChain xmlns="http://schemas.openxmlformats.org/spreadsheetml/2006/main">
  <c r="D5" i="22"/>
  <c r="D6"/>
  <c r="G37" i="23"/>
  <c r="G52"/>
  <c r="L6" i="15"/>
  <c r="L7"/>
  <c r="L8"/>
  <c r="L9"/>
  <c r="L10"/>
  <c r="L11"/>
  <c r="L13"/>
  <c r="L14"/>
  <c r="E15"/>
  <c r="F15"/>
  <c r="G15"/>
  <c r="H15"/>
  <c r="I15"/>
  <c r="J15"/>
  <c r="D4" i="22"/>
  <c r="K15" i="15"/>
  <c r="L15"/>
  <c r="L16"/>
  <c r="L17"/>
  <c r="L18"/>
  <c r="L19"/>
  <c r="L20"/>
  <c r="L21"/>
  <c r="L23"/>
  <c r="L24"/>
  <c r="L25"/>
  <c r="L26"/>
  <c r="L27"/>
  <c r="L28"/>
  <c r="L29"/>
  <c r="L30"/>
  <c r="L31"/>
  <c r="L32"/>
  <c r="L33"/>
  <c r="L35"/>
  <c r="L36"/>
  <c r="L37"/>
  <c r="L38"/>
  <c r="L39"/>
  <c r="L40"/>
  <c r="L41"/>
  <c r="L42"/>
  <c r="L43"/>
  <c r="I45"/>
  <c r="F45"/>
  <c r="F46"/>
  <c r="D8" i="22"/>
  <c r="G45" i="15"/>
  <c r="G46"/>
  <c r="H45"/>
  <c r="J45"/>
  <c r="D7" i="22"/>
  <c r="K45" i="15"/>
  <c r="K46"/>
  <c r="E45"/>
  <c r="E46"/>
  <c r="D10" i="22"/>
  <c r="H46" i="15"/>
  <c r="D9" i="22"/>
  <c r="I46" i="15"/>
  <c r="J46"/>
  <c r="D3" i="22"/>
  <c r="L46" i="15"/>
  <c r="L45"/>
</calcChain>
</file>

<file path=xl/sharedStrings.xml><?xml version="1.0" encoding="utf-8"?>
<sst xmlns="http://schemas.openxmlformats.org/spreadsheetml/2006/main" count="279" uniqueCount="211">
  <si>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</si>
  <si>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</si>
  <si>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</si>
  <si>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</si>
  <si>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</si>
  <si>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</si>
  <si>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</si>
  <si>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</si>
  <si>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</si>
  <si>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</si>
  <si>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</si>
  <si>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</si>
  <si>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</si>
  <si>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</si>
  <si>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</si>
  <si>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</si>
  <si>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</si>
  <si>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</si>
  <si>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</si>
  <si>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</si>
  <si>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</si>
  <si>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</si>
  <si>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</si>
  <si>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</si>
  <si>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</si>
  <si>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</si>
  <si>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</si>
  <si>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</si>
  <si>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</si>
  <si>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</si>
  <si>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</si>
  <si>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</si>
  <si>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</si>
  <si>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</si>
  <si>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</si>
  <si>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</si>
  <si>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</si>
  <si>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</si>
  <si>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</si>
  <si>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</si>
  <si>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</si>
  <si>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</si>
  <si>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</si>
  <si>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</si>
  <si>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</si>
  <si>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</si>
  <si>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</si>
  <si>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</si>
  <si>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</si>
  <si>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</si>
  <si>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</si>
  <si>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</si>
  <si>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</si>
  <si>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</si>
  <si>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</si>
  <si>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</si>
  <si>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</si>
  <si>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</si>
  <si>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</si>
  <si>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</si>
  <si>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</si>
  <si>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</si>
  <si>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</si>
  <si>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</si>
  <si>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</si>
  <si>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</si>
  <si>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</si>
  <si>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</si>
  <si>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</si>
  <si>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</si>
  <si>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</si>
  <si>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</si>
  <si>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</si>
  <si>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</si>
  <si>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</si>
  <si>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</si>
  <si>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</si>
  <si>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</si>
  <si>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</si>
  <si>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</si>
  <si>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</si>
  <si>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</si>
  <si>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</si>
  <si>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</si>
  <si>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</si>
  <si>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</si>
  <si>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</si>
  <si>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</si>
  <si>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</si>
  <si>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</si>
  <si>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</si>
  <si>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</si>
  <si>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</si>
  <si>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</si>
  <si>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</si>
  <si>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</si>
  <si>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</si>
  <si>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</si>
  <si>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</si>
  <si>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</si>
  <si>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</si>
  <si>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</si>
  <si>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</si>
  <si>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</si>
  <si>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</si>
  <si>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</si>
  <si>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</si>
  <si>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</si>
  <si>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</si>
  <si>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</si>
  <si>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</si>
  <si>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</si>
  <si>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</si>
  <si>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</si>
  <si>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</si>
  <si>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</si>
  <si>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</si>
  <si>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</si>
  <si>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</si>
  <si>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</si>
  <si>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</si>
  <si>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</si>
  <si>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</si>
  <si>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</si>
  <si>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</si>
  <si>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</si>
  <si>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</si>
  <si>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</si>
  <si>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</si>
  <si>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</si>
  <si>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</si>
  <si>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</si>
  <si>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</si>
  <si>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</si>
  <si>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</si>
  <si>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</si>
  <si>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</si>
  <si>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</si>
  <si>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</si>
  <si>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</si>
  <si>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</si>
  <si>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</si>
  <si>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</si>
  <si>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</si>
  <si>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</si>
  <si>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</si>
  <si>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</si>
  <si>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</si>
  <si>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</si>
  <si>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</si>
  <si>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</si>
  <si>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</si>
  <si>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</si>
  <si>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</si>
  <si>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</si>
  <si>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</si>
  <si>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</si>
  <si>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</si>
  <si>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</si>
  <si>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</si>
  <si>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</si>
  <si>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</si>
  <si>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</si>
  <si>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</si>
  <si>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</si>
  <si>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</si>
  <si>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</si>
  <si>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</si>
  <si>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</si>
  <si>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</si>
  <si>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</si>
  <si>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</si>
  <si>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</si>
  <si>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</si>
  <si>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</si>
  <si>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</si>
  <si>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</si>
  <si>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</si>
  <si>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</si>
  <si>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</si>
  <si>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</si>
  <si>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</si>
  <si>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</si>
  <si>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</si>
  <si>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</si>
  <si>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</si>
  <si>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</si>
  <si>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</si>
  <si>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</si>
  <si>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</si>
  <si>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</si>
  <si>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</si>
  <si>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</si>
  <si>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</si>
  <si>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</si>
  <si>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</si>
  <si>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</si>
  <si>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</si>
  <si>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</si>
  <si>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</si>
  <si>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</si>
  <si>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2019 рік</t>
  </si>
  <si>
    <t>Вовчанський районний суд Харківської області</t>
  </si>
  <si>
    <t>62500.м. Вовчанськ.вул. Торгова 2</t>
  </si>
  <si>
    <t>Доручення судів України / іноземних судів</t>
  </si>
  <si>
    <t xml:space="preserve">Розглянуто справ судом присяжних </t>
  </si>
  <si>
    <t>М.М. Глоба</t>
  </si>
  <si>
    <t>О.І. Фесенко</t>
  </si>
  <si>
    <t>(05741)4-26-38</t>
  </si>
  <si>
    <t>inbox@vv.hr.court.gov.ua</t>
  </si>
  <si>
    <t>8 січня 2020 року</t>
  </si>
</sst>
</file>

<file path=xl/styles.xml><?xml version="1.0" encoding="utf-8"?>
<styleSheet xmlns="http://schemas.openxmlformats.org/spreadsheetml/2006/main">
  <numFmts count="2">
    <numFmt numFmtId="193" formatCode="_-* #,##0\ _г_р_н_._-;\-* #,##0\ _г_р_н_._-;_-* &quot;-&quot;\ _г_р_н_._-;_-@_-"/>
    <numFmt numFmtId="211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ColWidth="9.109375" defaultRowHeight="13.2"/>
  <cols>
    <col min="1" max="1" width="1.109375" style="37" customWidth="1"/>
    <col min="2" max="2" width="15.44140625" style="37" customWidth="1"/>
    <col min="3" max="3" width="2.6640625" style="37" customWidth="1"/>
    <col min="4" max="4" width="18.88671875" style="37" customWidth="1"/>
    <col min="5" max="5" width="16" style="37" customWidth="1"/>
    <col min="6" max="6" width="14.88671875" style="37" customWidth="1"/>
    <col min="7" max="7" width="11" style="37" customWidth="1"/>
    <col min="8" max="8" width="15.5546875" style="37" customWidth="1"/>
    <col min="9" max="16384" width="9.109375" style="37"/>
  </cols>
  <sheetData>
    <row r="1" spans="1:8" ht="12.9" customHeight="1">
      <c r="E1" s="15" t="s">
        <v>12</v>
      </c>
    </row>
    <row r="3" spans="1:8" ht="15.75" customHeight="1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>
      <c r="B4" s="123"/>
      <c r="C4" s="123"/>
      <c r="D4" s="123"/>
      <c r="E4" s="123"/>
      <c r="F4" s="123"/>
      <c r="G4" s="123"/>
      <c r="H4" s="123"/>
    </row>
    <row r="5" spans="1:8" ht="18.899999999999999" customHeight="1">
      <c r="B5" s="122"/>
      <c r="C5" s="122"/>
      <c r="D5" s="122"/>
      <c r="E5" s="122"/>
      <c r="F5" s="122"/>
      <c r="G5" s="122"/>
      <c r="H5" s="122"/>
    </row>
    <row r="6" spans="1:8" ht="18.899999999999999" customHeight="1">
      <c r="B6" s="16"/>
      <c r="C6" s="122" t="s">
        <v>201</v>
      </c>
      <c r="D6" s="122"/>
      <c r="E6" s="122"/>
      <c r="F6" s="122"/>
      <c r="G6" s="122"/>
      <c r="H6" s="16"/>
    </row>
    <row r="7" spans="1:8">
      <c r="E7" s="18" t="s">
        <v>13</v>
      </c>
    </row>
    <row r="8" spans="1:8" ht="18.899999999999999" customHeight="1">
      <c r="D8" s="17"/>
      <c r="F8" s="16"/>
      <c r="G8" s="16"/>
      <c r="H8" s="16"/>
    </row>
    <row r="9" spans="1:8" ht="12.9" customHeight="1">
      <c r="E9" s="18"/>
      <c r="F9" s="32"/>
      <c r="G9" s="32"/>
      <c r="H9" s="32"/>
    </row>
    <row r="10" spans="1:8" ht="12.9" customHeight="1">
      <c r="E10" s="18"/>
      <c r="F10" s="32"/>
      <c r="G10" s="32"/>
      <c r="H10" s="32"/>
    </row>
    <row r="11" spans="1:8" ht="12.9" customHeight="1">
      <c r="B11" s="35"/>
      <c r="C11" s="35"/>
      <c r="D11" s="35"/>
      <c r="E11" s="35"/>
    </row>
    <row r="12" spans="1:8" ht="12.9" customHeight="1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" customHeight="1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>
      <c r="A18" s="38"/>
      <c r="B18" s="127" t="s">
        <v>19</v>
      </c>
      <c r="C18" s="128"/>
      <c r="D18" s="129"/>
      <c r="E18" s="154"/>
    </row>
    <row r="19" spans="1:9" ht="12.75" customHeight="1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" customHeight="1">
      <c r="A20" s="38"/>
      <c r="B20" s="151"/>
      <c r="C20" s="152"/>
      <c r="D20" s="153"/>
      <c r="E20" s="154"/>
      <c r="F20" s="130"/>
      <c r="G20" s="131"/>
      <c r="H20" s="131"/>
    </row>
    <row r="21" spans="1:9" ht="12.9" customHeight="1">
      <c r="A21" s="38"/>
      <c r="B21" s="29"/>
      <c r="C21" s="30"/>
      <c r="D21" s="38"/>
      <c r="E21" s="39"/>
      <c r="F21" s="130"/>
      <c r="G21" s="131"/>
      <c r="H21" s="131"/>
    </row>
    <row r="22" spans="1:9" ht="12.9" customHeight="1">
      <c r="A22" s="38"/>
      <c r="B22" s="31"/>
      <c r="C22" s="32"/>
      <c r="D22" s="38"/>
      <c r="E22" s="28"/>
    </row>
    <row r="23" spans="1:9" ht="12.9" customHeight="1">
      <c r="B23" s="41"/>
      <c r="C23" s="41"/>
      <c r="D23" s="41"/>
      <c r="E23" s="41"/>
    </row>
    <row r="24" spans="1:9" ht="12.9" customHeight="1">
      <c r="B24" s="32"/>
      <c r="C24" s="32"/>
      <c r="D24" s="32"/>
      <c r="E24" s="32"/>
    </row>
    <row r="25" spans="1:9" ht="12.9" customHeight="1">
      <c r="B25" s="32"/>
      <c r="C25" s="32"/>
      <c r="D25" s="32"/>
      <c r="E25" s="32"/>
    </row>
    <row r="26" spans="1:9" ht="12.9" customHeight="1">
      <c r="B26" s="32"/>
      <c r="C26" s="32"/>
      <c r="D26" s="32"/>
      <c r="E26" s="32"/>
    </row>
    <row r="27" spans="1:9" ht="12.9" customHeight="1">
      <c r="B27" s="32"/>
      <c r="C27" s="32"/>
      <c r="D27" s="32"/>
      <c r="E27" s="32"/>
    </row>
    <row r="28" spans="1:9" ht="12.9" customHeight="1">
      <c r="B28" s="32"/>
      <c r="C28" s="32"/>
      <c r="D28" s="32"/>
      <c r="E28" s="32"/>
    </row>
    <row r="30" spans="1:9" ht="12.9" customHeight="1">
      <c r="B30" s="35"/>
      <c r="C30" s="35"/>
      <c r="D30" s="35"/>
      <c r="E30" s="35"/>
      <c r="F30" s="35"/>
      <c r="G30" s="35"/>
      <c r="H30" s="35"/>
    </row>
    <row r="31" spans="1:9" ht="12.9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" customHeight="1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" customHeight="1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" customHeight="1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" customHeight="1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" customHeight="1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" customHeight="1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" customHeight="1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&amp;C&amp;L1E6D5B3B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28" zoomScaleNormal="100" workbookViewId="0">
      <selection activeCell="I15" sqref="I15"/>
    </sheetView>
  </sheetViews>
  <sheetFormatPr defaultColWidth="9.109375" defaultRowHeight="15.6"/>
  <cols>
    <col min="1" max="1" width="5.5546875" style="9" customWidth="1"/>
    <col min="2" max="2" width="6.5546875" style="7" customWidth="1"/>
    <col min="3" max="3" width="40.33203125" style="7" customWidth="1"/>
    <col min="4" max="4" width="5" style="7" customWidth="1"/>
    <col min="5" max="5" width="10.109375" style="7" customWidth="1"/>
    <col min="6" max="6" width="10.44140625" style="7" customWidth="1"/>
    <col min="7" max="7" width="9" style="7" customWidth="1"/>
    <col min="8" max="8" width="9.5546875" style="7" customWidth="1"/>
    <col min="9" max="9" width="10.109375" style="7" customWidth="1"/>
    <col min="10" max="10" width="8.33203125" style="7" customWidth="1"/>
    <col min="11" max="11" width="9" style="7" customWidth="1"/>
    <col min="12" max="12" width="9.109375" style="100"/>
    <col min="13" max="16384" width="9.109375" style="7"/>
  </cols>
  <sheetData>
    <row r="1" spans="1:12" s="8" customFormat="1" ht="21.75" customHeight="1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62" t="s">
        <v>42</v>
      </c>
      <c r="B6" s="160" t="s">
        <v>25</v>
      </c>
      <c r="C6" s="161"/>
      <c r="D6" s="43">
        <v>1</v>
      </c>
      <c r="E6" s="90">
        <v>181</v>
      </c>
      <c r="F6" s="90">
        <v>103</v>
      </c>
      <c r="G6" s="90"/>
      <c r="H6" s="90">
        <v>68</v>
      </c>
      <c r="I6" s="90" t="s">
        <v>172</v>
      </c>
      <c r="J6" s="90">
        <v>113</v>
      </c>
      <c r="K6" s="91">
        <v>42</v>
      </c>
      <c r="L6" s="101">
        <f t="shared" ref="L6:L11" si="0">E6-F6</f>
        <v>78</v>
      </c>
    </row>
    <row r="7" spans="1:12" s="8" customFormat="1" ht="24.75" customHeight="1">
      <c r="A7" s="163"/>
      <c r="B7" s="160" t="s">
        <v>127</v>
      </c>
      <c r="C7" s="161"/>
      <c r="D7" s="43">
        <v>2</v>
      </c>
      <c r="E7" s="90">
        <v>898</v>
      </c>
      <c r="F7" s="90">
        <v>898</v>
      </c>
      <c r="G7" s="90">
        <v>1</v>
      </c>
      <c r="H7" s="90">
        <v>898</v>
      </c>
      <c r="I7" s="90">
        <v>817</v>
      </c>
      <c r="J7" s="90"/>
      <c r="K7" s="91"/>
      <c r="L7" s="101">
        <f t="shared" si="0"/>
        <v>0</v>
      </c>
    </row>
    <row r="8" spans="1:12" s="8" customFormat="1" ht="24" customHeight="1">
      <c r="A8" s="163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>
      <c r="A9" s="163"/>
      <c r="B9" s="160" t="s">
        <v>29</v>
      </c>
      <c r="C9" s="161"/>
      <c r="D9" s="43">
        <v>4</v>
      </c>
      <c r="E9" s="90">
        <v>102</v>
      </c>
      <c r="F9" s="90">
        <v>91</v>
      </c>
      <c r="G9" s="90"/>
      <c r="H9" s="90">
        <v>79</v>
      </c>
      <c r="I9" s="90">
        <v>59</v>
      </c>
      <c r="J9" s="90">
        <v>23</v>
      </c>
      <c r="K9" s="91"/>
      <c r="L9" s="101">
        <f t="shared" si="0"/>
        <v>11</v>
      </c>
    </row>
    <row r="10" spans="1:12" s="8" customFormat="1" ht="27" customHeight="1">
      <c r="A10" s="163"/>
      <c r="B10" s="160" t="s">
        <v>179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63"/>
      <c r="B12" s="160" t="s">
        <v>190</v>
      </c>
      <c r="C12" s="161"/>
      <c r="D12" s="43">
        <v>7</v>
      </c>
      <c r="E12" s="90">
        <v>4</v>
      </c>
      <c r="F12" s="90">
        <v>4</v>
      </c>
      <c r="G12" s="90"/>
      <c r="H12" s="90">
        <v>3</v>
      </c>
      <c r="I12" s="90">
        <v>3</v>
      </c>
      <c r="J12" s="90">
        <v>1</v>
      </c>
      <c r="K12" s="91"/>
      <c r="L12" s="101"/>
    </row>
    <row r="13" spans="1:12" s="8" customFormat="1" ht="15" customHeight="1">
      <c r="A13" s="163"/>
      <c r="B13" s="160" t="s">
        <v>126</v>
      </c>
      <c r="C13" s="161"/>
      <c r="D13" s="43">
        <v>8</v>
      </c>
      <c r="E13" s="90">
        <v>1</v>
      </c>
      <c r="F13" s="90"/>
      <c r="G13" s="90"/>
      <c r="H13" s="90"/>
      <c r="I13" s="90"/>
      <c r="J13" s="90">
        <v>1</v>
      </c>
      <c r="K13" s="91">
        <v>1</v>
      </c>
      <c r="L13" s="101">
        <f t="shared" ref="L13:L21" si="1">E13-F13</f>
        <v>1</v>
      </c>
    </row>
    <row r="14" spans="1:12" s="8" customFormat="1" ht="15" customHeight="1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>
      <c r="A15" s="164"/>
      <c r="B15" s="10" t="s">
        <v>37</v>
      </c>
      <c r="C15" s="10"/>
      <c r="D15" s="43">
        <v>10</v>
      </c>
      <c r="E15" s="104">
        <f t="shared" ref="E15:K15" si="2">SUM(E6:E14)</f>
        <v>1186</v>
      </c>
      <c r="F15" s="104">
        <f t="shared" si="2"/>
        <v>1096</v>
      </c>
      <c r="G15" s="104">
        <f t="shared" si="2"/>
        <v>1</v>
      </c>
      <c r="H15" s="104">
        <f t="shared" si="2"/>
        <v>1048</v>
      </c>
      <c r="I15" s="104">
        <f t="shared" si="2"/>
        <v>879</v>
      </c>
      <c r="J15" s="104">
        <f t="shared" si="2"/>
        <v>138</v>
      </c>
      <c r="K15" s="104">
        <f t="shared" si="2"/>
        <v>43</v>
      </c>
      <c r="L15" s="101">
        <f t="shared" si="1"/>
        <v>90</v>
      </c>
    </row>
    <row r="16" spans="1:12" ht="16.5" customHeight="1">
      <c r="A16" s="172" t="s">
        <v>59</v>
      </c>
      <c r="B16" s="165" t="s">
        <v>32</v>
      </c>
      <c r="C16" s="166"/>
      <c r="D16" s="43">
        <v>11</v>
      </c>
      <c r="E16" s="92">
        <v>28</v>
      </c>
      <c r="F16" s="92">
        <v>27</v>
      </c>
      <c r="G16" s="92"/>
      <c r="H16" s="92">
        <v>27</v>
      </c>
      <c r="I16" s="92">
        <v>24</v>
      </c>
      <c r="J16" s="92">
        <v>1</v>
      </c>
      <c r="K16" s="91"/>
      <c r="L16" s="101">
        <f t="shared" si="1"/>
        <v>1</v>
      </c>
    </row>
    <row r="17" spans="1:12" ht="13.5" customHeight="1">
      <c r="A17" s="173"/>
      <c r="B17" s="105"/>
      <c r="C17" s="106" t="s">
        <v>176</v>
      </c>
      <c r="D17" s="43">
        <v>12</v>
      </c>
      <c r="E17" s="92">
        <v>30</v>
      </c>
      <c r="F17" s="92">
        <v>24</v>
      </c>
      <c r="G17" s="92"/>
      <c r="H17" s="92">
        <v>17</v>
      </c>
      <c r="I17" s="92">
        <v>7</v>
      </c>
      <c r="J17" s="92">
        <v>13</v>
      </c>
      <c r="K17" s="91">
        <v>1</v>
      </c>
      <c r="L17" s="101">
        <f t="shared" si="1"/>
        <v>6</v>
      </c>
    </row>
    <row r="18" spans="1:12" ht="26.25" customHeight="1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>
      <c r="A19" s="173"/>
      <c r="B19" s="160" t="s">
        <v>29</v>
      </c>
      <c r="C19" s="161"/>
      <c r="D19" s="43">
        <v>14</v>
      </c>
      <c r="E19" s="91">
        <v>2</v>
      </c>
      <c r="F19" s="91">
        <v>2</v>
      </c>
      <c r="G19" s="91"/>
      <c r="H19" s="91">
        <v>2</v>
      </c>
      <c r="I19" s="91"/>
      <c r="J19" s="91"/>
      <c r="K19" s="91"/>
      <c r="L19" s="101">
        <f t="shared" si="1"/>
        <v>0</v>
      </c>
    </row>
    <row r="20" spans="1:12" ht="24" customHeight="1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>
      <c r="A24" s="174"/>
      <c r="B24" s="10" t="s">
        <v>37</v>
      </c>
      <c r="C24" s="10"/>
      <c r="D24" s="43">
        <v>19</v>
      </c>
      <c r="E24" s="91">
        <v>36</v>
      </c>
      <c r="F24" s="91">
        <v>30</v>
      </c>
      <c r="G24" s="91"/>
      <c r="H24" s="91">
        <v>22</v>
      </c>
      <c r="I24" s="91">
        <v>7</v>
      </c>
      <c r="J24" s="91">
        <v>14</v>
      </c>
      <c r="K24" s="91">
        <v>1</v>
      </c>
      <c r="L24" s="101">
        <f t="shared" si="3"/>
        <v>6</v>
      </c>
    </row>
    <row r="25" spans="1:12" ht="15.75" customHeight="1">
      <c r="A25" s="178" t="s">
        <v>115</v>
      </c>
      <c r="B25" s="165" t="s">
        <v>129</v>
      </c>
      <c r="C25" s="166"/>
      <c r="D25" s="43">
        <v>20</v>
      </c>
      <c r="E25" s="91">
        <v>150</v>
      </c>
      <c r="F25" s="91">
        <v>140</v>
      </c>
      <c r="G25" s="91"/>
      <c r="H25" s="91">
        <v>127</v>
      </c>
      <c r="I25" s="91">
        <v>103</v>
      </c>
      <c r="J25" s="91">
        <v>23</v>
      </c>
      <c r="K25" s="91"/>
      <c r="L25" s="101">
        <f t="shared" si="3"/>
        <v>10</v>
      </c>
    </row>
    <row r="26" spans="1:12" ht="22.5" customHeight="1">
      <c r="A26" s="178"/>
      <c r="B26" s="165" t="s">
        <v>130</v>
      </c>
      <c r="C26" s="166"/>
      <c r="D26" s="43">
        <v>21</v>
      </c>
      <c r="E26" s="91">
        <v>1</v>
      </c>
      <c r="F26" s="91">
        <v>1</v>
      </c>
      <c r="G26" s="91"/>
      <c r="H26" s="91">
        <v>1</v>
      </c>
      <c r="I26" s="91">
        <v>1</v>
      </c>
      <c r="J26" s="91"/>
      <c r="K26" s="91"/>
      <c r="L26" s="101">
        <f t="shared" si="3"/>
        <v>0</v>
      </c>
    </row>
    <row r="27" spans="1:12" ht="15.75" customHeight="1">
      <c r="A27" s="178"/>
      <c r="B27" s="165" t="s">
        <v>32</v>
      </c>
      <c r="C27" s="166"/>
      <c r="D27" s="43">
        <v>22</v>
      </c>
      <c r="E27" s="91">
        <v>570</v>
      </c>
      <c r="F27" s="91">
        <v>565</v>
      </c>
      <c r="G27" s="91">
        <v>1</v>
      </c>
      <c r="H27" s="91">
        <v>566</v>
      </c>
      <c r="I27" s="91">
        <v>556</v>
      </c>
      <c r="J27" s="91">
        <v>4</v>
      </c>
      <c r="K27" s="91"/>
      <c r="L27" s="101">
        <f t="shared" si="3"/>
        <v>5</v>
      </c>
    </row>
    <row r="28" spans="1:12" ht="14.25" customHeight="1">
      <c r="A28" s="178"/>
      <c r="B28" s="107"/>
      <c r="C28" s="106" t="s">
        <v>177</v>
      </c>
      <c r="D28" s="43">
        <v>23</v>
      </c>
      <c r="E28" s="91">
        <v>776</v>
      </c>
      <c r="F28" s="91">
        <v>568</v>
      </c>
      <c r="G28" s="91">
        <v>7</v>
      </c>
      <c r="H28" s="91">
        <v>516</v>
      </c>
      <c r="I28" s="91">
        <v>443</v>
      </c>
      <c r="J28" s="91">
        <v>260</v>
      </c>
      <c r="K28" s="91">
        <v>30</v>
      </c>
      <c r="L28" s="101">
        <f t="shared" si="3"/>
        <v>208</v>
      </c>
    </row>
    <row r="29" spans="1:12" ht="15.75" customHeight="1">
      <c r="A29" s="178"/>
      <c r="B29" s="165" t="s">
        <v>33</v>
      </c>
      <c r="C29" s="166"/>
      <c r="D29" s="43">
        <v>24</v>
      </c>
      <c r="E29" s="91">
        <v>65</v>
      </c>
      <c r="F29" s="91">
        <v>65</v>
      </c>
      <c r="G29" s="91"/>
      <c r="H29" s="91">
        <v>64</v>
      </c>
      <c r="I29" s="91">
        <v>62</v>
      </c>
      <c r="J29" s="91">
        <v>1</v>
      </c>
      <c r="K29" s="91"/>
      <c r="L29" s="101">
        <f t="shared" si="3"/>
        <v>0</v>
      </c>
    </row>
    <row r="30" spans="1:12" ht="15.75" customHeight="1">
      <c r="A30" s="178"/>
      <c r="B30" s="107"/>
      <c r="C30" s="106" t="s">
        <v>178</v>
      </c>
      <c r="D30" s="43">
        <v>25</v>
      </c>
      <c r="E30" s="91">
        <v>71</v>
      </c>
      <c r="F30" s="91">
        <v>62</v>
      </c>
      <c r="G30" s="91"/>
      <c r="H30" s="91">
        <v>41</v>
      </c>
      <c r="I30" s="91">
        <v>40</v>
      </c>
      <c r="J30" s="91">
        <v>30</v>
      </c>
      <c r="K30" s="91">
        <v>1</v>
      </c>
      <c r="L30" s="101">
        <f t="shared" si="3"/>
        <v>9</v>
      </c>
    </row>
    <row r="31" spans="1:12" ht="15.75" customHeight="1">
      <c r="A31" s="178"/>
      <c r="B31" s="165" t="s">
        <v>34</v>
      </c>
      <c r="C31" s="166"/>
      <c r="D31" s="43">
        <v>26</v>
      </c>
      <c r="E31" s="91">
        <v>13</v>
      </c>
      <c r="F31" s="91">
        <v>11</v>
      </c>
      <c r="G31" s="91"/>
      <c r="H31" s="91">
        <v>8</v>
      </c>
      <c r="I31" s="91">
        <v>6</v>
      </c>
      <c r="J31" s="91">
        <v>5</v>
      </c>
      <c r="K31" s="91"/>
      <c r="L31" s="101">
        <f t="shared" si="3"/>
        <v>2</v>
      </c>
    </row>
    <row r="32" spans="1:12" ht="24" customHeight="1">
      <c r="A32" s="178"/>
      <c r="B32" s="165" t="s">
        <v>180</v>
      </c>
      <c r="C32" s="166"/>
      <c r="D32" s="43">
        <v>27</v>
      </c>
      <c r="E32" s="91">
        <v>14</v>
      </c>
      <c r="F32" s="91">
        <v>1</v>
      </c>
      <c r="G32" s="91"/>
      <c r="H32" s="91">
        <v>14</v>
      </c>
      <c r="I32" s="91">
        <v>1</v>
      </c>
      <c r="J32" s="91"/>
      <c r="K32" s="91"/>
      <c r="L32" s="101">
        <f t="shared" si="3"/>
        <v>13</v>
      </c>
    </row>
    <row r="33" spans="1:12" ht="18" customHeight="1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>
      <c r="A34" s="178"/>
      <c r="B34" s="165" t="s">
        <v>190</v>
      </c>
      <c r="C34" s="166"/>
      <c r="D34" s="43">
        <v>29</v>
      </c>
      <c r="E34" s="91">
        <v>1</v>
      </c>
      <c r="F34" s="91">
        <v>1</v>
      </c>
      <c r="G34" s="91"/>
      <c r="H34" s="91">
        <v>1</v>
      </c>
      <c r="I34" s="91">
        <v>1</v>
      </c>
      <c r="J34" s="91"/>
      <c r="K34" s="91"/>
      <c r="L34" s="101"/>
    </row>
    <row r="35" spans="1:12" ht="16.5" customHeight="1">
      <c r="A35" s="178"/>
      <c r="B35" s="167" t="s">
        <v>134</v>
      </c>
      <c r="C35" s="168"/>
      <c r="D35" s="43">
        <v>30</v>
      </c>
      <c r="E35" s="91">
        <v>3</v>
      </c>
      <c r="F35" s="91">
        <v>2</v>
      </c>
      <c r="G35" s="91"/>
      <c r="H35" s="91">
        <v>3</v>
      </c>
      <c r="I35" s="91">
        <v>1</v>
      </c>
      <c r="J35" s="91"/>
      <c r="K35" s="91"/>
      <c r="L35" s="101">
        <f t="shared" ref="L35:L43" si="4">E35-F35</f>
        <v>1</v>
      </c>
    </row>
    <row r="36" spans="1:12" ht="24" customHeight="1">
      <c r="A36" s="178"/>
      <c r="B36" s="167" t="s">
        <v>36</v>
      </c>
      <c r="C36" s="168"/>
      <c r="D36" s="43">
        <v>31</v>
      </c>
      <c r="E36" s="91">
        <v>88</v>
      </c>
      <c r="F36" s="91">
        <v>82</v>
      </c>
      <c r="G36" s="91"/>
      <c r="H36" s="91">
        <v>72</v>
      </c>
      <c r="I36" s="91">
        <v>36</v>
      </c>
      <c r="J36" s="91">
        <v>16</v>
      </c>
      <c r="K36" s="91"/>
      <c r="L36" s="101">
        <f t="shared" si="4"/>
        <v>6</v>
      </c>
    </row>
    <row r="37" spans="1:12" ht="39" customHeight="1">
      <c r="A37" s="178"/>
      <c r="B37" s="165" t="s">
        <v>144</v>
      </c>
      <c r="C37" s="166"/>
      <c r="D37" s="43">
        <v>32</v>
      </c>
      <c r="E37" s="91">
        <v>1</v>
      </c>
      <c r="F37" s="91"/>
      <c r="G37" s="91"/>
      <c r="H37" s="91">
        <v>1</v>
      </c>
      <c r="I37" s="91">
        <v>1</v>
      </c>
      <c r="J37" s="91"/>
      <c r="K37" s="91"/>
      <c r="L37" s="101">
        <f t="shared" si="4"/>
        <v>1</v>
      </c>
    </row>
    <row r="38" spans="1:12" ht="15.75" customHeight="1">
      <c r="A38" s="178"/>
      <c r="B38" s="165" t="s">
        <v>204</v>
      </c>
      <c r="C38" s="166"/>
      <c r="D38" s="43">
        <v>33</v>
      </c>
      <c r="E38" s="91">
        <v>1</v>
      </c>
      <c r="F38" s="91">
        <v>1</v>
      </c>
      <c r="G38" s="91"/>
      <c r="H38" s="91">
        <v>1</v>
      </c>
      <c r="I38" s="91">
        <v>1</v>
      </c>
      <c r="J38" s="91"/>
      <c r="K38" s="91"/>
      <c r="L38" s="101">
        <f t="shared" si="4"/>
        <v>0</v>
      </c>
    </row>
    <row r="39" spans="1:12" ht="36" customHeight="1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>
      <c r="A40" s="178"/>
      <c r="B40" s="10" t="s">
        <v>37</v>
      </c>
      <c r="C40" s="10"/>
      <c r="D40" s="43">
        <v>35</v>
      </c>
      <c r="E40" s="91">
        <v>1136</v>
      </c>
      <c r="F40" s="91">
        <v>886</v>
      </c>
      <c r="G40" s="91">
        <v>7</v>
      </c>
      <c r="H40" s="91">
        <v>797</v>
      </c>
      <c r="I40" s="91">
        <v>634</v>
      </c>
      <c r="J40" s="91">
        <v>339</v>
      </c>
      <c r="K40" s="91">
        <v>31</v>
      </c>
      <c r="L40" s="101">
        <f t="shared" si="4"/>
        <v>250</v>
      </c>
    </row>
    <row r="41" spans="1:12" ht="18.75" customHeight="1">
      <c r="A41" s="171" t="s">
        <v>44</v>
      </c>
      <c r="B41" s="176" t="s">
        <v>45</v>
      </c>
      <c r="C41" s="176"/>
      <c r="D41" s="43">
        <v>36</v>
      </c>
      <c r="E41" s="91">
        <v>500</v>
      </c>
      <c r="F41" s="91">
        <v>475</v>
      </c>
      <c r="G41" s="91"/>
      <c r="H41" s="91">
        <v>442</v>
      </c>
      <c r="I41" s="91" t="s">
        <v>172</v>
      </c>
      <c r="J41" s="91">
        <v>58</v>
      </c>
      <c r="K41" s="91"/>
      <c r="L41" s="101">
        <f t="shared" si="4"/>
        <v>25</v>
      </c>
    </row>
    <row r="42" spans="1:12" ht="16.5" customHeight="1">
      <c r="A42" s="171"/>
      <c r="B42" s="169" t="s">
        <v>48</v>
      </c>
      <c r="C42" s="170"/>
      <c r="D42" s="43">
        <v>37</v>
      </c>
      <c r="E42" s="91">
        <v>37</v>
      </c>
      <c r="F42" s="91">
        <v>36</v>
      </c>
      <c r="G42" s="91"/>
      <c r="H42" s="91">
        <v>37</v>
      </c>
      <c r="I42" s="91" t="s">
        <v>172</v>
      </c>
      <c r="J42" s="91"/>
      <c r="K42" s="91"/>
      <c r="L42" s="101">
        <f t="shared" si="4"/>
        <v>1</v>
      </c>
    </row>
    <row r="43" spans="1:12" ht="26.25" customHeight="1">
      <c r="A43" s="171"/>
      <c r="B43" s="177" t="s">
        <v>43</v>
      </c>
      <c r="C43" s="177"/>
      <c r="D43" s="43">
        <v>38</v>
      </c>
      <c r="E43" s="91">
        <v>5</v>
      </c>
      <c r="F43" s="91">
        <v>5</v>
      </c>
      <c r="G43" s="91"/>
      <c r="H43" s="91">
        <v>5</v>
      </c>
      <c r="I43" s="91">
        <v>3</v>
      </c>
      <c r="J43" s="91"/>
      <c r="K43" s="91"/>
      <c r="L43" s="101">
        <f t="shared" si="4"/>
        <v>0</v>
      </c>
    </row>
    <row r="44" spans="1:12" ht="16.5" customHeight="1">
      <c r="A44" s="171"/>
      <c r="B44" s="155" t="s">
        <v>190</v>
      </c>
      <c r="C44" s="156"/>
      <c r="D44" s="43">
        <v>39</v>
      </c>
      <c r="E44" s="91">
        <v>1</v>
      </c>
      <c r="F44" s="91">
        <v>1</v>
      </c>
      <c r="G44" s="91"/>
      <c r="H44" s="91">
        <v>1</v>
      </c>
      <c r="I44" s="91"/>
      <c r="J44" s="91"/>
      <c r="K44" s="91"/>
      <c r="L44" s="101"/>
    </row>
    <row r="45" spans="1:12" ht="17.25" customHeight="1">
      <c r="A45" s="171"/>
      <c r="B45" s="10" t="s">
        <v>37</v>
      </c>
      <c r="C45" s="76"/>
      <c r="D45" s="43">
        <v>40</v>
      </c>
      <c r="E45" s="91">
        <f>E41+E43+E44</f>
        <v>506</v>
      </c>
      <c r="F45" s="91">
        <f t="shared" ref="F45:K45" si="5">F41+F43+F44</f>
        <v>481</v>
      </c>
      <c r="G45" s="91">
        <f t="shared" si="5"/>
        <v>0</v>
      </c>
      <c r="H45" s="91">
        <f t="shared" si="5"/>
        <v>448</v>
      </c>
      <c r="I45" s="91">
        <f>I43+I44</f>
        <v>3</v>
      </c>
      <c r="J45" s="91">
        <f t="shared" si="5"/>
        <v>58</v>
      </c>
      <c r="K45" s="91">
        <f t="shared" si="5"/>
        <v>0</v>
      </c>
      <c r="L45" s="101">
        <f>E45-F45</f>
        <v>25</v>
      </c>
    </row>
    <row r="46" spans="1:12">
      <c r="A46" s="175" t="s">
        <v>189</v>
      </c>
      <c r="B46" s="175"/>
      <c r="C46" s="175"/>
      <c r="D46" s="43">
        <v>41</v>
      </c>
      <c r="E46" s="91">
        <f>E15+E24+E40+E45</f>
        <v>2864</v>
      </c>
      <c r="F46" s="91">
        <f t="shared" ref="F46:K46" si="6">F15+F24+F40+F45</f>
        <v>2493</v>
      </c>
      <c r="G46" s="91">
        <f t="shared" si="6"/>
        <v>8</v>
      </c>
      <c r="H46" s="91">
        <f t="shared" si="6"/>
        <v>2315</v>
      </c>
      <c r="I46" s="91">
        <f t="shared" si="6"/>
        <v>1523</v>
      </c>
      <c r="J46" s="91">
        <f t="shared" si="6"/>
        <v>549</v>
      </c>
      <c r="K46" s="91">
        <f t="shared" si="6"/>
        <v>75</v>
      </c>
      <c r="L46" s="101">
        <f>E46-F46</f>
        <v>371</v>
      </c>
    </row>
    <row r="47" spans="1:12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Вовчанський районний суд Харківської області, 
Початок періоду: 01.01.2019, Кінець періоду: 31.12.2019&amp;L1E6D5B3B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opLeftCell="A40" workbookViewId="0">
      <selection activeCell="J53" sqref="J53"/>
    </sheetView>
  </sheetViews>
  <sheetFormatPr defaultRowHeight="13.2"/>
  <cols>
    <col min="1" max="1" width="4.88671875" customWidth="1"/>
    <col min="2" max="2" width="12.5546875" customWidth="1"/>
    <col min="3" max="3" width="6.6640625" customWidth="1"/>
    <col min="4" max="4" width="42.109375" customWidth="1"/>
    <col min="5" max="5" width="12.6640625" customWidth="1"/>
    <col min="6" max="6" width="8.109375" customWidth="1"/>
    <col min="7" max="7" width="9.44140625" customWidth="1"/>
  </cols>
  <sheetData>
    <row r="1" spans="1:7" ht="15.6">
      <c r="A1" s="186" t="s">
        <v>142</v>
      </c>
      <c r="B1" s="186"/>
      <c r="C1" s="186"/>
      <c r="D1" s="186"/>
      <c r="E1" s="44"/>
      <c r="F1" s="48"/>
    </row>
    <row r="2" spans="1:7" ht="22.5" customHeight="1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>
      <c r="A3" s="211" t="s">
        <v>42</v>
      </c>
      <c r="B3" s="210" t="s">
        <v>72</v>
      </c>
      <c r="C3" s="210"/>
      <c r="D3" s="210"/>
      <c r="E3" s="210"/>
      <c r="F3" s="75">
        <v>1</v>
      </c>
      <c r="G3" s="93">
        <v>1</v>
      </c>
    </row>
    <row r="4" spans="1:7" ht="17.25" customHeight="1">
      <c r="A4" s="212"/>
      <c r="B4" s="52"/>
      <c r="C4" s="214" t="s">
        <v>11</v>
      </c>
      <c r="D4" s="214"/>
      <c r="E4" s="215"/>
      <c r="F4" s="75">
        <v>2</v>
      </c>
      <c r="G4" s="93">
        <v>1</v>
      </c>
    </row>
    <row r="5" spans="1:7" ht="17.25" customHeight="1">
      <c r="A5" s="212"/>
      <c r="B5" s="207" t="s">
        <v>73</v>
      </c>
      <c r="C5" s="208"/>
      <c r="D5" s="208"/>
      <c r="E5" s="209"/>
      <c r="F5" s="75">
        <v>3</v>
      </c>
      <c r="G5" s="93">
        <v>113</v>
      </c>
    </row>
    <row r="6" spans="1:7" ht="17.25" customHeight="1">
      <c r="A6" s="212"/>
      <c r="B6" s="196" t="s">
        <v>67</v>
      </c>
      <c r="C6" s="203" t="s">
        <v>68</v>
      </c>
      <c r="D6" s="203"/>
      <c r="E6" s="203"/>
      <c r="F6" s="75">
        <v>4</v>
      </c>
      <c r="G6" s="93">
        <v>13</v>
      </c>
    </row>
    <row r="7" spans="1:7" ht="25.5" customHeight="1">
      <c r="A7" s="212"/>
      <c r="B7" s="197"/>
      <c r="C7" s="203" t="s">
        <v>69</v>
      </c>
      <c r="D7" s="203"/>
      <c r="E7" s="203"/>
      <c r="F7" s="75">
        <v>5</v>
      </c>
      <c r="G7" s="93">
        <v>2</v>
      </c>
    </row>
    <row r="8" spans="1:7" ht="18.75" customHeight="1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22</v>
      </c>
    </row>
    <row r="9" spans="1:7" ht="18.75" customHeight="1">
      <c r="A9" s="212"/>
      <c r="B9" s="197"/>
      <c r="C9" s="196"/>
      <c r="D9" s="203" t="s">
        <v>57</v>
      </c>
      <c r="E9" s="203"/>
      <c r="F9" s="75">
        <v>7</v>
      </c>
      <c r="G9" s="93">
        <v>38</v>
      </c>
    </row>
    <row r="10" spans="1:7" ht="18.75" customHeight="1">
      <c r="A10" s="212"/>
      <c r="B10" s="197"/>
      <c r="C10" s="196"/>
      <c r="D10" s="203" t="s">
        <v>58</v>
      </c>
      <c r="E10" s="203"/>
      <c r="F10" s="75">
        <v>8</v>
      </c>
      <c r="G10" s="93">
        <v>5</v>
      </c>
    </row>
    <row r="11" spans="1:7" ht="18.75" customHeight="1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>
        <v>1</v>
      </c>
    </row>
    <row r="12" spans="1:7" ht="19.5" customHeight="1">
      <c r="A12" s="212"/>
      <c r="B12" s="220"/>
      <c r="C12" s="220"/>
      <c r="D12" s="220"/>
      <c r="E12" s="74" t="s">
        <v>76</v>
      </c>
      <c r="F12" s="75">
        <v>10</v>
      </c>
      <c r="G12" s="93">
        <v>1</v>
      </c>
    </row>
    <row r="13" spans="1:7" ht="23.25" customHeight="1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11</v>
      </c>
    </row>
    <row r="14" spans="1:7" ht="12" customHeight="1">
      <c r="A14" s="212"/>
      <c r="B14" s="195"/>
      <c r="C14" s="203" t="s">
        <v>79</v>
      </c>
      <c r="D14" s="203"/>
      <c r="E14" s="203"/>
      <c r="F14" s="75">
        <v>12</v>
      </c>
      <c r="G14" s="93">
        <v>82</v>
      </c>
    </row>
    <row r="15" spans="1:7" ht="12" customHeight="1">
      <c r="A15" s="212"/>
      <c r="B15" s="195"/>
      <c r="C15" s="203" t="s">
        <v>85</v>
      </c>
      <c r="D15" s="203"/>
      <c r="E15" s="203"/>
      <c r="F15" s="75">
        <v>13</v>
      </c>
      <c r="G15" s="93">
        <v>2</v>
      </c>
    </row>
    <row r="16" spans="1:7" ht="12" customHeight="1">
      <c r="A16" s="212"/>
      <c r="B16" s="195"/>
      <c r="C16" s="219" t="s">
        <v>80</v>
      </c>
      <c r="D16" s="219"/>
      <c r="E16" s="219"/>
      <c r="F16" s="75">
        <v>14</v>
      </c>
      <c r="G16" s="93">
        <v>1</v>
      </c>
    </row>
    <row r="17" spans="1:7" ht="12" customHeight="1">
      <c r="A17" s="212"/>
      <c r="B17" s="195"/>
      <c r="C17" s="219" t="s">
        <v>81</v>
      </c>
      <c r="D17" s="219"/>
      <c r="E17" s="219"/>
      <c r="F17" s="75">
        <v>15</v>
      </c>
      <c r="G17" s="93">
        <v>25</v>
      </c>
    </row>
    <row r="18" spans="1:7" ht="12" customHeight="1">
      <c r="A18" s="212"/>
      <c r="B18" s="195"/>
      <c r="C18" s="203" t="s">
        <v>82</v>
      </c>
      <c r="D18" s="203"/>
      <c r="E18" s="203"/>
      <c r="F18" s="75">
        <v>16</v>
      </c>
      <c r="G18" s="93">
        <v>45</v>
      </c>
    </row>
    <row r="19" spans="1:7" ht="12" customHeight="1">
      <c r="A19" s="212"/>
      <c r="B19" s="195"/>
      <c r="C19" s="203" t="s">
        <v>83</v>
      </c>
      <c r="D19" s="203"/>
      <c r="E19" s="203"/>
      <c r="F19" s="75">
        <v>17</v>
      </c>
      <c r="G19" s="93"/>
    </row>
    <row r="20" spans="1:7" ht="12" customHeight="1">
      <c r="A20" s="212"/>
      <c r="B20" s="195"/>
      <c r="C20" s="219" t="s">
        <v>84</v>
      </c>
      <c r="D20" s="219"/>
      <c r="E20" s="219"/>
      <c r="F20" s="75">
        <v>18</v>
      </c>
      <c r="G20" s="93">
        <v>345</v>
      </c>
    </row>
    <row r="21" spans="1:7" ht="12" customHeight="1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69</v>
      </c>
    </row>
    <row r="22" spans="1:7" ht="12" customHeight="1">
      <c r="A22" s="212"/>
      <c r="B22" s="222"/>
      <c r="C22" s="58" t="s">
        <v>87</v>
      </c>
      <c r="D22" s="59"/>
      <c r="E22" s="60"/>
      <c r="F22" s="75">
        <v>20</v>
      </c>
      <c r="G22" s="93">
        <v>42</v>
      </c>
    </row>
    <row r="23" spans="1:7" ht="12" customHeight="1">
      <c r="A23" s="212"/>
      <c r="B23" s="222"/>
      <c r="C23" s="55" t="s">
        <v>88</v>
      </c>
      <c r="D23" s="56"/>
      <c r="E23" s="57"/>
      <c r="F23" s="75">
        <v>21</v>
      </c>
      <c r="G23" s="93">
        <v>31</v>
      </c>
    </row>
    <row r="24" spans="1:7" ht="12" customHeight="1">
      <c r="A24" s="212"/>
      <c r="B24" s="222"/>
      <c r="C24" s="58" t="s">
        <v>89</v>
      </c>
      <c r="D24" s="59"/>
      <c r="E24" s="60"/>
      <c r="F24" s="75">
        <v>22</v>
      </c>
      <c r="G24" s="93">
        <v>12</v>
      </c>
    </row>
    <row r="25" spans="1:7" ht="12" customHeight="1">
      <c r="A25" s="212"/>
      <c r="B25" s="222"/>
      <c r="C25" s="58" t="s">
        <v>90</v>
      </c>
      <c r="D25" s="59"/>
      <c r="E25" s="60"/>
      <c r="F25" s="75">
        <v>23</v>
      </c>
      <c r="G25" s="93"/>
    </row>
    <row r="26" spans="1:7" ht="12" customHeight="1">
      <c r="A26" s="212"/>
      <c r="B26" s="222"/>
      <c r="C26" s="53" t="s">
        <v>91</v>
      </c>
      <c r="D26" s="54"/>
      <c r="E26" s="54"/>
      <c r="F26" s="75">
        <v>24</v>
      </c>
      <c r="G26" s="93"/>
    </row>
    <row r="27" spans="1:7" ht="12" customHeight="1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>
        <v>5</v>
      </c>
    </row>
    <row r="29" spans="1:7" ht="12" customHeight="1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>
        <v>1</v>
      </c>
    </row>
    <row r="30" spans="1:7" ht="12" customHeight="1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/>
    </row>
    <row r="31" spans="1:7" ht="12" customHeight="1">
      <c r="A31" s="231"/>
      <c r="B31" s="188"/>
      <c r="C31" s="189"/>
      <c r="D31" s="190" t="s">
        <v>53</v>
      </c>
      <c r="E31" s="191"/>
      <c r="F31" s="75">
        <v>29</v>
      </c>
      <c r="G31" s="94">
        <v>1</v>
      </c>
    </row>
    <row r="32" spans="1:7" ht="12" customHeight="1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>
        <v>3</v>
      </c>
    </row>
    <row r="35" spans="1:8" ht="12" customHeight="1">
      <c r="A35" s="231"/>
      <c r="B35" s="188"/>
      <c r="C35" s="190" t="s">
        <v>57</v>
      </c>
      <c r="D35" s="201"/>
      <c r="E35" s="191"/>
      <c r="F35" s="75">
        <v>33</v>
      </c>
      <c r="G35" s="94">
        <v>1</v>
      </c>
    </row>
    <row r="36" spans="1:8" ht="12" customHeight="1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172</v>
      </c>
    </row>
    <row r="44" spans="1:8" ht="12" customHeight="1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1</v>
      </c>
    </row>
    <row r="45" spans="1:8" ht="12" customHeight="1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/>
    </row>
    <row r="46" spans="1:8" ht="12" customHeight="1">
      <c r="A46" s="231"/>
      <c r="B46" s="188"/>
      <c r="C46" s="189"/>
      <c r="D46" s="193" t="s">
        <v>53</v>
      </c>
      <c r="E46" s="193"/>
      <c r="F46" s="75">
        <v>44</v>
      </c>
      <c r="G46" s="94">
        <v>1</v>
      </c>
    </row>
    <row r="47" spans="1:8" ht="12" customHeight="1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>
      <c r="A48" s="231"/>
      <c r="B48" s="188"/>
      <c r="C48" s="193" t="s">
        <v>55</v>
      </c>
      <c r="D48" s="193"/>
      <c r="E48" s="193"/>
      <c r="F48" s="75">
        <v>46</v>
      </c>
      <c r="G48" s="94">
        <v>2</v>
      </c>
    </row>
    <row r="49" spans="1:7" ht="12" customHeight="1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36</v>
      </c>
    </row>
    <row r="50" spans="1:7" ht="12" customHeight="1">
      <c r="A50" s="231"/>
      <c r="B50" s="188"/>
      <c r="C50" s="193" t="s">
        <v>57</v>
      </c>
      <c r="D50" s="193"/>
      <c r="E50" s="193"/>
      <c r="F50" s="75">
        <v>48</v>
      </c>
      <c r="G50" s="94">
        <v>30</v>
      </c>
    </row>
    <row r="51" spans="1:7" ht="12" customHeight="1">
      <c r="A51" s="231"/>
      <c r="B51" s="188"/>
      <c r="C51" s="193" t="s">
        <v>58</v>
      </c>
      <c r="D51" s="193"/>
      <c r="E51" s="193"/>
      <c r="F51" s="75">
        <v>49</v>
      </c>
      <c r="G51" s="94">
        <v>1</v>
      </c>
    </row>
    <row r="52" spans="1:7" ht="12" customHeight="1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firstPageNumber="3" orientation="portrait" useFirstPageNumber="1" r:id="rId1"/>
  <headerFooter>
    <oddFooter>&amp;R&amp;P&amp;C&amp;CФорма № 1-мзс, Підрозділ: Вовчанський районний суд Харківської області, 
Початок періоду: 01.01.2019, Кінець періоду: 31.12.2019&amp;L1E6D5B3B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4"/>
  <sheetViews>
    <sheetView tabSelected="1" topLeftCell="A53" zoomScaleNormal="100" zoomScaleSheetLayoutView="100" workbookViewId="0">
      <selection activeCell="G65" sqref="G65"/>
    </sheetView>
  </sheetViews>
  <sheetFormatPr defaultColWidth="9.109375" defaultRowHeight="13.2"/>
  <cols>
    <col min="1" max="1" width="5.109375" style="1" customWidth="1"/>
    <col min="2" max="2" width="8.88671875" style="1" customWidth="1"/>
    <col min="3" max="3" width="10.44140625" style="1" customWidth="1"/>
    <col min="4" max="4" width="38.5546875" style="1" customWidth="1"/>
    <col min="5" max="5" width="9" style="1" customWidth="1"/>
    <col min="6" max="6" width="9.109375" style="1" customWidth="1"/>
    <col min="7" max="7" width="9.5546875" style="1" customWidth="1"/>
    <col min="8" max="8" width="8.109375" style="1" customWidth="1"/>
    <col min="9" max="9" width="13" style="1" customWidth="1"/>
    <col min="10" max="16384" width="9.109375" style="1"/>
  </cols>
  <sheetData>
    <row r="1" spans="1:13" ht="15" customHeight="1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68</v>
      </c>
    </row>
    <row r="4" spans="1:13" ht="14.25" customHeight="1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48</v>
      </c>
    </row>
    <row r="5" spans="1:13" ht="14.25" customHeight="1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>
        <v>1</v>
      </c>
    </row>
    <row r="6" spans="1:13" ht="14.25" customHeight="1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/>
    </row>
    <row r="7" spans="1:13" ht="14.25" customHeight="1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16</v>
      </c>
    </row>
    <row r="8" spans="1:13" ht="14.25" customHeight="1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/>
    </row>
    <row r="9" spans="1:13" ht="14.25" customHeight="1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>
        <v>3</v>
      </c>
    </row>
    <row r="10" spans="1:13" ht="15" customHeight="1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/>
      <c r="K10" s="2"/>
      <c r="L10" s="2"/>
      <c r="M10" s="3"/>
    </row>
    <row r="11" spans="1:13" ht="15" customHeight="1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>
        <v>1</v>
      </c>
      <c r="K11" s="2"/>
      <c r="L11" s="2"/>
      <c r="M11" s="3"/>
    </row>
    <row r="12" spans="1:13" ht="15" customHeight="1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/>
      <c r="K12" s="2"/>
      <c r="L12" s="2"/>
      <c r="M12" s="3"/>
    </row>
    <row r="13" spans="1:13" ht="15" customHeight="1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>
        <v>1</v>
      </c>
      <c r="K16" s="2"/>
      <c r="L16" s="2"/>
      <c r="M16" s="3"/>
    </row>
    <row r="17" spans="1:13" ht="15" customHeight="1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>
        <v>41</v>
      </c>
      <c r="K18" s="2"/>
      <c r="L18" s="2"/>
      <c r="M18" s="3"/>
    </row>
    <row r="19" spans="1:13" ht="15" customHeight="1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/>
      <c r="K19" s="4"/>
      <c r="L19" s="4"/>
      <c r="M19" s="3"/>
    </row>
    <row r="20" spans="1:13" ht="15" customHeight="1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276</v>
      </c>
      <c r="K20" s="4"/>
      <c r="L20" s="4"/>
      <c r="M20" s="3"/>
    </row>
    <row r="21" spans="1:13" ht="15" customHeight="1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42</v>
      </c>
      <c r="K21" s="5"/>
    </row>
    <row r="22" spans="1:13" ht="15" customHeight="1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100</v>
      </c>
      <c r="K22" s="5"/>
    </row>
    <row r="23" spans="1:13" ht="15" customHeight="1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>
        <v>2</v>
      </c>
      <c r="K24" s="5"/>
    </row>
    <row r="25" spans="1:13" ht="16.5" customHeight="1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>
        <v>5</v>
      </c>
      <c r="K25" s="5"/>
    </row>
    <row r="26" spans="1:13" ht="16.5" customHeight="1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>
        <v>3</v>
      </c>
      <c r="K27" s="5"/>
    </row>
    <row r="28" spans="1:13" ht="14.25" customHeight="1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33</v>
      </c>
      <c r="K28" s="5"/>
    </row>
    <row r="29" spans="1:13" ht="14.25" customHeight="1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>
        <v>3</v>
      </c>
      <c r="K29" s="5"/>
    </row>
    <row r="30" spans="1:13" ht="14.25" customHeight="1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>
        <v>705</v>
      </c>
      <c r="K31" s="5"/>
    </row>
    <row r="32" spans="1:13" ht="16.5" customHeight="1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/>
      <c r="K34" s="5"/>
    </row>
    <row r="35" spans="1:11" ht="15" customHeight="1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>
        <v>3</v>
      </c>
      <c r="K35" s="5"/>
    </row>
    <row r="36" spans="1:11" ht="27" customHeight="1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266</v>
      </c>
      <c r="K37" s="5"/>
    </row>
    <row r="38" spans="1:11" ht="15" customHeight="1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598</v>
      </c>
    </row>
    <row r="39" spans="1:11" ht="15" customHeight="1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538</v>
      </c>
    </row>
    <row r="40" spans="1:11" ht="15" customHeight="1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>
        <v>1</v>
      </c>
    </row>
    <row r="41" spans="1:11" ht="15" customHeight="1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16101964</v>
      </c>
    </row>
    <row r="42" spans="1:11" ht="15" customHeight="1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6017927</v>
      </c>
    </row>
    <row r="43" spans="1:11" ht="15" customHeight="1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7</v>
      </c>
    </row>
    <row r="45" spans="1:11" ht="15" customHeight="1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1</v>
      </c>
    </row>
    <row r="46" spans="1:11" ht="15" customHeight="1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81</v>
      </c>
    </row>
    <row r="47" spans="1:11" ht="24.75" customHeight="1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48</v>
      </c>
    </row>
    <row r="48" spans="1:11" ht="13.5" customHeight="1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5</v>
      </c>
    </row>
    <row r="50" spans="1:9" ht="14.25" customHeight="1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2</v>
      </c>
    </row>
    <row r="51" spans="1:9" ht="8.25" customHeight="1">
      <c r="A51" s="6"/>
      <c r="B51" s="6"/>
      <c r="C51" s="6"/>
      <c r="D51" s="6"/>
      <c r="E51" s="6"/>
      <c r="F51" s="6"/>
      <c r="G51" s="6"/>
      <c r="H51" s="6"/>
      <c r="I51" s="6"/>
    </row>
    <row r="52" spans="1:9" ht="15.6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>
      <c r="A55" s="273" t="s">
        <v>106</v>
      </c>
      <c r="B55" s="273"/>
      <c r="C55" s="273"/>
      <c r="D55" s="273"/>
      <c r="E55" s="96">
        <v>989</v>
      </c>
      <c r="F55" s="96">
        <v>44</v>
      </c>
      <c r="G55" s="96">
        <v>13</v>
      </c>
      <c r="H55" s="96"/>
      <c r="I55" s="96">
        <v>2</v>
      </c>
    </row>
    <row r="56" spans="1:9" ht="13.5" customHeight="1">
      <c r="A56" s="273" t="s">
        <v>31</v>
      </c>
      <c r="B56" s="273"/>
      <c r="C56" s="273"/>
      <c r="D56" s="273"/>
      <c r="E56" s="96">
        <v>11</v>
      </c>
      <c r="F56" s="96">
        <v>11</v>
      </c>
      <c r="G56" s="96"/>
      <c r="H56" s="96"/>
      <c r="I56" s="96"/>
    </row>
    <row r="57" spans="1:9" ht="13.5" customHeight="1">
      <c r="A57" s="273" t="s">
        <v>107</v>
      </c>
      <c r="B57" s="273"/>
      <c r="C57" s="273"/>
      <c r="D57" s="273"/>
      <c r="E57" s="96">
        <v>457</v>
      </c>
      <c r="F57" s="96">
        <v>318</v>
      </c>
      <c r="G57" s="96">
        <v>22</v>
      </c>
      <c r="H57" s="96"/>
      <c r="I57" s="96"/>
    </row>
    <row r="58" spans="1:9" ht="13.5" customHeight="1">
      <c r="A58" s="193" t="s">
        <v>111</v>
      </c>
      <c r="B58" s="193"/>
      <c r="C58" s="193"/>
      <c r="D58" s="193"/>
      <c r="E58" s="96">
        <v>422</v>
      </c>
      <c r="F58" s="96">
        <v>26</v>
      </c>
      <c r="G58" s="96"/>
      <c r="H58" s="96"/>
      <c r="I58" s="9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 ht="15.6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6.4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>
      <c r="A62" s="258" t="s">
        <v>195</v>
      </c>
      <c r="B62" s="259"/>
      <c r="C62" s="259"/>
      <c r="D62" s="259"/>
      <c r="E62" s="260"/>
      <c r="F62" s="117">
        <v>681</v>
      </c>
      <c r="G62" s="118">
        <v>6964249</v>
      </c>
      <c r="H62" s="113"/>
      <c r="I62" s="113"/>
    </row>
    <row r="63" spans="1:9">
      <c r="A63" s="240" t="s">
        <v>196</v>
      </c>
      <c r="B63" s="245" t="s">
        <v>197</v>
      </c>
      <c r="C63" s="246"/>
      <c r="D63" s="246"/>
      <c r="E63" s="247"/>
      <c r="F63" s="119">
        <v>378</v>
      </c>
      <c r="G63" s="119">
        <v>6484181</v>
      </c>
      <c r="H63" s="114"/>
      <c r="I63" s="115"/>
    </row>
    <row r="64" spans="1:9">
      <c r="A64" s="240"/>
      <c r="B64" s="245" t="s">
        <v>198</v>
      </c>
      <c r="C64" s="246"/>
      <c r="D64" s="246"/>
      <c r="E64" s="247"/>
      <c r="F64" s="119">
        <v>303</v>
      </c>
      <c r="G64" s="119">
        <v>480068</v>
      </c>
      <c r="H64" s="114"/>
      <c r="I64" s="115"/>
    </row>
    <row r="65" spans="1:9">
      <c r="A65" s="241" t="s">
        <v>199</v>
      </c>
      <c r="B65" s="248" t="s">
        <v>116</v>
      </c>
      <c r="C65" s="249"/>
      <c r="D65" s="249"/>
      <c r="E65" s="250"/>
      <c r="F65" s="120">
        <v>223</v>
      </c>
      <c r="G65" s="120">
        <v>128358</v>
      </c>
      <c r="H65" s="114"/>
      <c r="I65" s="115"/>
    </row>
    <row r="66" spans="1:9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</row>
    <row r="113" spans="1:1">
      <c r="A113" s="6"/>
    </row>
    <row r="114" spans="1:1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9" firstPageNumber="4" orientation="portrait" useFirstPageNumber="1" r:id="rId1"/>
  <headerFooter alignWithMargins="0">
    <oddFooter>&amp;R&amp;P&amp;C&amp;CФорма № 1-мзс, Підрозділ: Вовчанський районний суд Харківської області, 
Початок періоду: 01.01.2019, Кінець періоду: 31.12.2019&amp;L1E6D5B3B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topLeftCell="A4" workbookViewId="0">
      <selection activeCell="D8" sqref="D3:D8"/>
    </sheetView>
  </sheetViews>
  <sheetFormatPr defaultRowHeight="13.2"/>
  <cols>
    <col min="1" max="1" width="4.44140625" customWidth="1"/>
    <col min="2" max="2" width="60.109375" customWidth="1"/>
    <col min="3" max="3" width="11.109375" customWidth="1"/>
    <col min="4" max="4" width="15.33203125" customWidth="1"/>
  </cols>
  <sheetData>
    <row r="1" spans="1:4" ht="18" customHeight="1">
      <c r="A1" s="49" t="s">
        <v>133</v>
      </c>
      <c r="B1" s="50"/>
      <c r="C1" s="50"/>
      <c r="D1" s="50"/>
    </row>
    <row r="2" spans="1:4" ht="25.5" customHeight="1">
      <c r="A2" s="300" t="s">
        <v>4</v>
      </c>
      <c r="B2" s="301"/>
      <c r="C2" s="12" t="s">
        <v>38</v>
      </c>
      <c r="D2" s="12" t="s">
        <v>5</v>
      </c>
    </row>
    <row r="3" spans="1:4" ht="27.75" customHeight="1">
      <c r="A3" s="194" t="s">
        <v>182</v>
      </c>
      <c r="B3" s="194"/>
      <c r="C3" s="14">
        <v>1</v>
      </c>
      <c r="D3" s="110">
        <f>IF('розділ 1 '!J46&lt;&gt;0,'розділ 1 '!K46*100/'розділ 1 '!J46,0)</f>
        <v>13.66120218579235</v>
      </c>
    </row>
    <row r="4" spans="1:4" ht="18" customHeight="1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31.159420289855074</v>
      </c>
    </row>
    <row r="5" spans="1:4" ht="18" customHeight="1">
      <c r="A5" s="320"/>
      <c r="B5" s="70" t="s">
        <v>184</v>
      </c>
      <c r="C5" s="14">
        <v>3</v>
      </c>
      <c r="D5" s="110">
        <f>IF('розділ 1 '!J24&lt;&gt;0,'розділ 1 '!K24*100/'розділ 1 '!J24,0)</f>
        <v>7.1428571428571432</v>
      </c>
    </row>
    <row r="6" spans="1:4" ht="18" customHeight="1">
      <c r="A6" s="320"/>
      <c r="B6" s="70" t="s">
        <v>185</v>
      </c>
      <c r="C6" s="14">
        <v>4</v>
      </c>
      <c r="D6" s="110">
        <f>IF('розділ 1 '!J40&lt;&gt;0,'розділ 1 '!K40*100/'розділ 1 '!J40,0)</f>
        <v>9.1445427728613566</v>
      </c>
    </row>
    <row r="7" spans="1:4" ht="18" customHeight="1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>
      <c r="A8" s="194" t="s">
        <v>187</v>
      </c>
      <c r="B8" s="194"/>
      <c r="C8" s="14">
        <v>6</v>
      </c>
      <c r="D8" s="110">
        <f>IF('розділ 1 '!F46&lt;&gt;0,'розділ 1 '!H46*100/'розділ 1 '!F46,0)</f>
        <v>92.860008022462893</v>
      </c>
    </row>
    <row r="9" spans="1:4" ht="18" customHeight="1">
      <c r="A9" s="194" t="s">
        <v>99</v>
      </c>
      <c r="B9" s="194"/>
      <c r="C9" s="14">
        <v>7</v>
      </c>
      <c r="D9" s="94">
        <f>IF('розділ 3'!I50&lt;&gt;0,'розділ 1 '!H46/'розділ 3'!I50,0)</f>
        <v>1157.5</v>
      </c>
    </row>
    <row r="10" spans="1:4" ht="25.5" customHeight="1">
      <c r="A10" s="194" t="s">
        <v>109</v>
      </c>
      <c r="B10" s="194"/>
      <c r="C10" s="14">
        <v>8</v>
      </c>
      <c r="D10" s="94">
        <f>IF('розділ 3'!I50&lt;&gt;0,'розділ 1 '!E46/'розділ 3'!I50,0)</f>
        <v>1432</v>
      </c>
    </row>
    <row r="11" spans="1:4" ht="16.5" customHeight="1">
      <c r="A11" s="204" t="s">
        <v>63</v>
      </c>
      <c r="B11" s="206"/>
      <c r="C11" s="14">
        <v>9</v>
      </c>
      <c r="D11" s="94">
        <v>53</v>
      </c>
    </row>
    <row r="12" spans="1:4" ht="16.5" customHeight="1">
      <c r="A12" s="313" t="s">
        <v>106</v>
      </c>
      <c r="B12" s="313"/>
      <c r="C12" s="14">
        <v>10</v>
      </c>
      <c r="D12" s="94">
        <v>20</v>
      </c>
    </row>
    <row r="13" spans="1:4" ht="16.5" customHeight="1">
      <c r="A13" s="313" t="s">
        <v>31</v>
      </c>
      <c r="B13" s="313"/>
      <c r="C13" s="14">
        <v>11</v>
      </c>
      <c r="D13" s="94">
        <v>97</v>
      </c>
    </row>
    <row r="14" spans="1:4" ht="16.5" customHeight="1">
      <c r="A14" s="313" t="s">
        <v>107</v>
      </c>
      <c r="B14" s="313"/>
      <c r="C14" s="14">
        <v>12</v>
      </c>
      <c r="D14" s="94">
        <v>105</v>
      </c>
    </row>
    <row r="15" spans="1:4" ht="16.5" customHeight="1">
      <c r="A15" s="313" t="s">
        <v>111</v>
      </c>
      <c r="B15" s="313"/>
      <c r="C15" s="14">
        <v>13</v>
      </c>
      <c r="D15" s="94">
        <v>35</v>
      </c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316" t="s">
        <v>173</v>
      </c>
      <c r="B18" s="316"/>
      <c r="C18" s="317" t="s">
        <v>206</v>
      </c>
      <c r="D18" s="317"/>
    </row>
    <row r="19" spans="1:4" ht="15.75" customHeight="1">
      <c r="A19" s="65"/>
      <c r="B19" s="85" t="s">
        <v>100</v>
      </c>
      <c r="C19" s="314" t="s">
        <v>101</v>
      </c>
      <c r="D19" s="314"/>
    </row>
    <row r="20" spans="1:4">
      <c r="A20" s="65"/>
      <c r="B20" s="65"/>
      <c r="C20" s="86"/>
      <c r="D20" s="86"/>
    </row>
    <row r="21" spans="1:4" ht="12.75" customHeight="1">
      <c r="A21" s="66" t="s">
        <v>105</v>
      </c>
      <c r="B21" s="87"/>
      <c r="C21" s="318" t="s">
        <v>207</v>
      </c>
      <c r="D21" s="318"/>
    </row>
    <row r="22" spans="1:4" ht="15.75" customHeight="1">
      <c r="A22" s="67"/>
      <c r="B22" s="85" t="s">
        <v>100</v>
      </c>
      <c r="C22" s="314" t="s">
        <v>101</v>
      </c>
      <c r="D22" s="314"/>
    </row>
    <row r="23" spans="1:4">
      <c r="A23" s="68" t="s">
        <v>102</v>
      </c>
      <c r="B23" s="88"/>
      <c r="C23" s="315" t="s">
        <v>208</v>
      </c>
      <c r="D23" s="315"/>
    </row>
    <row r="24" spans="1:4">
      <c r="A24" s="69" t="s">
        <v>103</v>
      </c>
      <c r="B24" s="88"/>
      <c r="C24" s="246"/>
      <c r="D24" s="246"/>
    </row>
    <row r="25" spans="1:4">
      <c r="A25" s="68" t="s">
        <v>104</v>
      </c>
      <c r="B25" s="89"/>
      <c r="C25" s="246" t="s">
        <v>209</v>
      </c>
      <c r="D25" s="246"/>
    </row>
    <row r="26" spans="1:4" ht="15.75" customHeight="1"/>
    <row r="27" spans="1:4" ht="12.75" customHeight="1">
      <c r="C27" s="312" t="s">
        <v>210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Вовчанський районний суд Харківської області, 
Початок періоду: 01.01.2019, Кінець періоду: 31.12.2019&amp;L1E6D5B3B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2018-03-28T07:45:37Z</cp:lastPrinted>
  <dcterms:created xsi:type="dcterms:W3CDTF">2004-04-20T14:33:35Z</dcterms:created>
  <dcterms:modified xsi:type="dcterms:W3CDTF">2020-02-10T13:37:11Z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1-мзс_00617_4.2019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1E6D5B3B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3.24.3.2353</vt:lpwstr>
  </property>
</Properties>
</file>