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52" yWindow="108" windowWidth="8040" windowHeight="4872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3"/>
  <c r="L14"/>
  <c r="E15"/>
  <c r="F15"/>
  <c r="G15"/>
  <c r="H15"/>
  <c r="I15"/>
  <c r="J15"/>
  <c r="D4" i="22"/>
  <c r="K15" i="15"/>
  <c r="L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F46"/>
  <c r="D8" i="22"/>
  <c r="G45" i="15"/>
  <c r="G46"/>
  <c r="H45"/>
  <c r="J45"/>
  <c r="D7" i="22"/>
  <c r="K45" i="15"/>
  <c r="K46"/>
  <c r="E45"/>
  <c r="E46"/>
  <c r="D10" i="22"/>
  <c r="H46" i="15"/>
  <c r="D9" i="22"/>
  <c r="I46" i="15"/>
  <c r="J46"/>
  <c r="D3" i="22"/>
  <c r="L46" i="15"/>
  <c r="L45"/>
</calcChain>
</file>

<file path=xl/sharedStrings.xml><?xml version="1.0" encoding="utf-8"?>
<sst xmlns="http://schemas.openxmlformats.org/spreadsheetml/2006/main" count="279" uniqueCount="211">
  <si>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</si>
  <si>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</si>
  <si>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</si>
  <si>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</si>
  <si>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</si>
  <si>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</si>
  <si>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</si>
  <si>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</si>
  <si>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</si>
  <si>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</si>
  <si>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</si>
  <si>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</si>
  <si>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</si>
  <si>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</si>
  <si>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</si>
  <si>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</si>
  <si>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</si>
  <si>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</si>
  <si>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</si>
  <si>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</si>
  <si>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</si>
  <si>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</si>
  <si>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</si>
  <si>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</si>
  <si>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</si>
  <si>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</si>
  <si>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</si>
  <si>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</si>
  <si>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</si>
  <si>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</si>
  <si>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</si>
  <si>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</si>
  <si>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</si>
  <si>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</si>
  <si>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</si>
  <si>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</si>
  <si>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</si>
  <si>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</si>
  <si>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</si>
  <si>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</si>
  <si>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</si>
  <si>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</si>
  <si>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</si>
  <si>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</si>
  <si>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</si>
  <si>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</si>
  <si>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</si>
  <si>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</si>
  <si>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</si>
  <si>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</si>
  <si>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</si>
  <si>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</si>
  <si>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</si>
  <si>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</si>
  <si>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</si>
  <si>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</si>
  <si>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</si>
  <si>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</si>
  <si>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</si>
  <si>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</si>
  <si>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</si>
  <si>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</si>
  <si>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</si>
  <si>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</si>
  <si>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</si>
  <si>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</si>
  <si>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</si>
  <si>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</si>
  <si>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</si>
  <si>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</si>
  <si>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</si>
  <si>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</si>
  <si>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</si>
  <si>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</si>
  <si>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</si>
  <si>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</si>
  <si>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</si>
  <si>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</si>
  <si>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</si>
  <si>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</si>
  <si>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</si>
  <si>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</si>
  <si>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</si>
  <si>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</si>
  <si>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</si>
  <si>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</si>
  <si>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</si>
  <si>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</si>
  <si>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</si>
  <si>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</si>
  <si>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</si>
  <si>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</si>
  <si>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</si>
  <si>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</si>
  <si>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</si>
  <si>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</si>
  <si>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</si>
  <si>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</si>
  <si>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</si>
  <si>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</si>
  <si>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</si>
  <si>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</si>
  <si>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</si>
  <si>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</si>
  <si>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</si>
  <si>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</si>
  <si>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</si>
  <si>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</si>
  <si>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</si>
  <si>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</si>
  <si>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</si>
  <si>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</si>
  <si>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</si>
  <si>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</si>
  <si>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</si>
  <si>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</si>
  <si>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</si>
  <si>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</si>
  <si>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</si>
  <si>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</si>
  <si>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</si>
  <si>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</si>
  <si>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</si>
  <si>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</si>
  <si>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</si>
  <si>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</si>
  <si>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</si>
  <si>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</si>
  <si>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</si>
  <si>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</si>
  <si>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</si>
  <si>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</si>
  <si>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</si>
  <si>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</si>
  <si>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</si>
  <si>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</si>
  <si>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</si>
  <si>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</si>
  <si>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</si>
  <si>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</si>
  <si>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</si>
  <si>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</si>
  <si>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</si>
  <si>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</si>
  <si>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</si>
  <si>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</si>
  <si>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</si>
  <si>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</si>
  <si>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</si>
  <si>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</si>
  <si>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</si>
  <si>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</si>
  <si>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</si>
  <si>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</si>
  <si>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</si>
  <si>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</si>
  <si>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</si>
  <si>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</si>
  <si>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</si>
  <si>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</si>
  <si>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</si>
  <si>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</si>
  <si>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</si>
  <si>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</si>
  <si>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</si>
  <si>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</si>
  <si>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</si>
  <si>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</si>
  <si>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</si>
  <si>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</si>
  <si>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</si>
  <si>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</si>
  <si>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</si>
  <si>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</si>
  <si>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</si>
  <si>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</si>
  <si>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</si>
  <si>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</si>
  <si>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</si>
  <si>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</si>
  <si>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</si>
  <si>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</si>
  <si>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</si>
  <si>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</si>
  <si>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</si>
  <si>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</si>
  <si>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</si>
  <si>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</si>
  <si>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</si>
  <si>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</si>
  <si>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</si>
  <si>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</si>
  <si>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</si>
  <si>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</si>
  <si>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</si>
  <si>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</si>
  <si>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</si>
  <si>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</si>
  <si>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</si>
  <si>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</si>
  <si>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</si>
  <si>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2019 рік</t>
  </si>
  <si>
    <t>Вовчанський районний суд Харківської області</t>
  </si>
  <si>
    <t>62500.м. Вовчанськ.вул. Торгова 2</t>
  </si>
  <si>
    <t>Доручення судів України / іноземних судів</t>
  </si>
  <si>
    <t xml:space="preserve">Розглянуто справ судом присяжних </t>
  </si>
  <si>
    <t>М.М. Глоба</t>
  </si>
  <si>
    <t>О.І. Фесенко</t>
  </si>
  <si>
    <t>(05741)4-26-38</t>
  </si>
  <si>
    <t>inbox@vv.hr.court.gov.ua</t>
  </si>
  <si>
    <t>8 січня 2020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</si>
</sst>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ColWidth="9.109375" defaultRowHeight="13.2"/>
  <cols>
    <col min="1" max="1" width="1.109375" style="37" customWidth="1"/>
    <col min="2" max="2" width="15.44140625" style="37" customWidth="1"/>
    <col min="3" max="3" width="2.6640625" style="37" customWidth="1"/>
    <col min="4" max="4" width="18.88671875" style="37" customWidth="1"/>
    <col min="5" max="5" width="16" style="37" customWidth="1"/>
    <col min="6" max="6" width="14.88671875" style="37" customWidth="1"/>
    <col min="7" max="7" width="11" style="37" customWidth="1"/>
    <col min="8" max="8" width="15.5546875" style="37" customWidth="1"/>
    <col min="9" max="16384" width="9.109375" style="37"/>
  </cols>
  <sheetData>
    <row r="1" spans="1:8" ht="12.9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899999999999999" customHeight="1">
      <c r="B5" s="122"/>
      <c r="C5" s="122"/>
      <c r="D5" s="122"/>
      <c r="E5" s="122"/>
      <c r="F5" s="122"/>
      <c r="G5" s="122"/>
      <c r="H5" s="122"/>
    </row>
    <row r="6" spans="1:8" ht="18.899999999999999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899999999999999" customHeight="1">
      <c r="D8" s="17"/>
      <c r="F8" s="16"/>
      <c r="G8" s="16"/>
      <c r="H8" s="16"/>
    </row>
    <row r="9" spans="1:8" ht="12.9" customHeight="1">
      <c r="E9" s="18"/>
      <c r="F9" s="32"/>
      <c r="G9" s="32"/>
      <c r="H9" s="32"/>
    </row>
    <row r="10" spans="1:8" ht="12.9" customHeight="1">
      <c r="E10" s="18"/>
      <c r="F10" s="32"/>
      <c r="G10" s="32"/>
      <c r="H10" s="32"/>
    </row>
    <row r="11" spans="1:8" ht="12.9" customHeight="1">
      <c r="B11" s="35"/>
      <c r="C11" s="35"/>
      <c r="D11" s="35"/>
      <c r="E11" s="35"/>
    </row>
    <row r="12" spans="1:8" ht="12.9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" customHeight="1">
      <c r="A21" s="38"/>
      <c r="B21" s="29"/>
      <c r="C21" s="30"/>
      <c r="D21" s="38"/>
      <c r="E21" s="39"/>
      <c r="F21" s="130"/>
      <c r="G21" s="131"/>
      <c r="H21" s="131"/>
    </row>
    <row r="22" spans="1:9" ht="12.9" customHeight="1">
      <c r="A22" s="38"/>
      <c r="B22" s="31"/>
      <c r="C22" s="32"/>
      <c r="D22" s="38"/>
      <c r="E22" s="28"/>
    </row>
    <row r="23" spans="1:9" ht="12.9" customHeight="1">
      <c r="B23" s="41"/>
      <c r="C23" s="41"/>
      <c r="D23" s="41"/>
      <c r="E23" s="41"/>
    </row>
    <row r="24" spans="1:9" ht="12.9" customHeight="1">
      <c r="B24" s="32"/>
      <c r="C24" s="32"/>
      <c r="D24" s="32"/>
      <c r="E24" s="32"/>
    </row>
    <row r="25" spans="1:9" ht="12.9" customHeight="1">
      <c r="B25" s="32"/>
      <c r="C25" s="32"/>
      <c r="D25" s="32"/>
      <c r="E25" s="32"/>
    </row>
    <row r="26" spans="1:9" ht="12.9" customHeight="1">
      <c r="B26" s="32"/>
      <c r="C26" s="32"/>
      <c r="D26" s="32"/>
      <c r="E26" s="32"/>
    </row>
    <row r="27" spans="1:9" ht="12.9" customHeight="1">
      <c r="B27" s="32"/>
      <c r="C27" s="32"/>
      <c r="D27" s="32"/>
      <c r="E27" s="32"/>
    </row>
    <row r="28" spans="1:9" ht="12.9" customHeight="1">
      <c r="B28" s="32"/>
      <c r="C28" s="32"/>
      <c r="D28" s="32"/>
      <c r="E28" s="32"/>
    </row>
    <row r="30" spans="1:9" ht="12.9" customHeight="1">
      <c r="B30" s="35"/>
      <c r="C30" s="35"/>
      <c r="D30" s="35"/>
      <c r="E30" s="35"/>
      <c r="F30" s="35"/>
      <c r="G30" s="35"/>
      <c r="H30" s="35"/>
    </row>
    <row r="31" spans="1:9" ht="12.9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&amp;C&amp;L1E6D5B3B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zoomScaleNormal="100" workbookViewId="0">
      <selection activeCell="I15" sqref="I15"/>
    </sheetView>
  </sheetViews>
  <sheetFormatPr defaultColWidth="9.109375" defaultRowHeight="15.6"/>
  <cols>
    <col min="1" max="1" width="5.5546875" style="9" customWidth="1"/>
    <col min="2" max="2" width="6.5546875" style="7" customWidth="1"/>
    <col min="3" max="3" width="40.33203125" style="7" customWidth="1"/>
    <col min="4" max="4" width="5" style="7" customWidth="1"/>
    <col min="5" max="5" width="10.109375" style="7" customWidth="1"/>
    <col min="6" max="6" width="10.44140625" style="7" customWidth="1"/>
    <col min="7" max="7" width="9" style="7" customWidth="1"/>
    <col min="8" max="8" width="9.5546875" style="7" customWidth="1"/>
    <col min="9" max="9" width="10.109375" style="7" customWidth="1"/>
    <col min="10" max="10" width="8.33203125" style="7" customWidth="1"/>
    <col min="11" max="11" width="9" style="7" customWidth="1"/>
    <col min="12" max="12" width="9.109375" style="100"/>
    <col min="13" max="16384" width="9.10937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181</v>
      </c>
      <c r="F6" s="90">
        <v>103</v>
      </c>
      <c r="G6" s="90"/>
      <c r="H6" s="90">
        <v>68</v>
      </c>
      <c r="I6" s="90" t="s">
        <v>172</v>
      </c>
      <c r="J6" s="90">
        <v>113</v>
      </c>
      <c r="K6" s="91">
        <v>42</v>
      </c>
      <c r="L6" s="101">
        <f t="shared" ref="L6:L11" si="0">E6-F6</f>
        <v>78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898</v>
      </c>
      <c r="F7" s="90">
        <v>898</v>
      </c>
      <c r="G7" s="90">
        <v>1</v>
      </c>
      <c r="H7" s="90">
        <v>898</v>
      </c>
      <c r="I7" s="90">
        <v>817</v>
      </c>
      <c r="J7" s="90"/>
      <c r="K7" s="91"/>
      <c r="L7" s="101">
        <f t="shared" si="0"/>
        <v>0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102</v>
      </c>
      <c r="F9" s="90">
        <v>91</v>
      </c>
      <c r="G9" s="90"/>
      <c r="H9" s="90">
        <v>79</v>
      </c>
      <c r="I9" s="90">
        <v>59</v>
      </c>
      <c r="J9" s="90">
        <v>23</v>
      </c>
      <c r="K9" s="91"/>
      <c r="L9" s="101">
        <f t="shared" si="0"/>
        <v>11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>
        <v>4</v>
      </c>
      <c r="F12" s="90">
        <v>4</v>
      </c>
      <c r="G12" s="90"/>
      <c r="H12" s="90">
        <v>3</v>
      </c>
      <c r="I12" s="90">
        <v>3</v>
      </c>
      <c r="J12" s="90">
        <v>1</v>
      </c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>
        <v>1</v>
      </c>
      <c r="F13" s="90"/>
      <c r="G13" s="90"/>
      <c r="H13" s="90"/>
      <c r="I13" s="90"/>
      <c r="J13" s="90">
        <v>1</v>
      </c>
      <c r="K13" s="91">
        <v>1</v>
      </c>
      <c r="L13" s="101">
        <f t="shared" ref="L13:L21" si="1">E13-F13</f>
        <v>1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1186</v>
      </c>
      <c r="F15" s="104">
        <f t="shared" si="2"/>
        <v>1096</v>
      </c>
      <c r="G15" s="104">
        <f t="shared" si="2"/>
        <v>1</v>
      </c>
      <c r="H15" s="104">
        <f t="shared" si="2"/>
        <v>1048</v>
      </c>
      <c r="I15" s="104">
        <f t="shared" si="2"/>
        <v>879</v>
      </c>
      <c r="J15" s="104">
        <f t="shared" si="2"/>
        <v>138</v>
      </c>
      <c r="K15" s="104">
        <f t="shared" si="2"/>
        <v>43</v>
      </c>
      <c r="L15" s="101">
        <f t="shared" si="1"/>
        <v>90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28</v>
      </c>
      <c r="F16" s="92">
        <v>27</v>
      </c>
      <c r="G16" s="92"/>
      <c r="H16" s="92">
        <v>27</v>
      </c>
      <c r="I16" s="92">
        <v>24</v>
      </c>
      <c r="J16" s="92">
        <v>1</v>
      </c>
      <c r="K16" s="91"/>
      <c r="L16" s="101">
        <f t="shared" si="1"/>
        <v>1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30</v>
      </c>
      <c r="F17" s="92">
        <v>24</v>
      </c>
      <c r="G17" s="92"/>
      <c r="H17" s="92">
        <v>17</v>
      </c>
      <c r="I17" s="92">
        <v>7</v>
      </c>
      <c r="J17" s="92">
        <v>13</v>
      </c>
      <c r="K17" s="91">
        <v>1</v>
      </c>
      <c r="L17" s="101">
        <f t="shared" si="1"/>
        <v>6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>
        <v>2</v>
      </c>
      <c r="F19" s="91">
        <v>2</v>
      </c>
      <c r="G19" s="91"/>
      <c r="H19" s="91">
        <v>2</v>
      </c>
      <c r="I19" s="91"/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36</v>
      </c>
      <c r="F24" s="91">
        <v>30</v>
      </c>
      <c r="G24" s="91"/>
      <c r="H24" s="91">
        <v>22</v>
      </c>
      <c r="I24" s="91">
        <v>7</v>
      </c>
      <c r="J24" s="91">
        <v>14</v>
      </c>
      <c r="K24" s="91">
        <v>1</v>
      </c>
      <c r="L24" s="101">
        <f t="shared" si="3"/>
        <v>6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150</v>
      </c>
      <c r="F25" s="91">
        <v>140</v>
      </c>
      <c r="G25" s="91"/>
      <c r="H25" s="91">
        <v>127</v>
      </c>
      <c r="I25" s="91">
        <v>103</v>
      </c>
      <c r="J25" s="91">
        <v>23</v>
      </c>
      <c r="K25" s="91"/>
      <c r="L25" s="101">
        <f t="shared" si="3"/>
        <v>10</v>
      </c>
    </row>
    <row r="26" spans="1:12" ht="22.5" customHeight="1">
      <c r="A26" s="178"/>
      <c r="B26" s="165" t="s">
        <v>130</v>
      </c>
      <c r="C26" s="166"/>
      <c r="D26" s="43">
        <v>21</v>
      </c>
      <c r="E26" s="91">
        <v>1</v>
      </c>
      <c r="F26" s="91">
        <v>1</v>
      </c>
      <c r="G26" s="91"/>
      <c r="H26" s="91">
        <v>1</v>
      </c>
      <c r="I26" s="91">
        <v>1</v>
      </c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570</v>
      </c>
      <c r="F27" s="91">
        <v>565</v>
      </c>
      <c r="G27" s="91">
        <v>1</v>
      </c>
      <c r="H27" s="91">
        <v>566</v>
      </c>
      <c r="I27" s="91">
        <v>556</v>
      </c>
      <c r="J27" s="91">
        <v>4</v>
      </c>
      <c r="K27" s="91"/>
      <c r="L27" s="101">
        <f t="shared" si="3"/>
        <v>5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776</v>
      </c>
      <c r="F28" s="91">
        <v>568</v>
      </c>
      <c r="G28" s="91">
        <v>7</v>
      </c>
      <c r="H28" s="91">
        <v>516</v>
      </c>
      <c r="I28" s="91">
        <v>443</v>
      </c>
      <c r="J28" s="91">
        <v>260</v>
      </c>
      <c r="K28" s="91">
        <v>30</v>
      </c>
      <c r="L28" s="101">
        <f t="shared" si="3"/>
        <v>208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65</v>
      </c>
      <c r="F29" s="91">
        <v>65</v>
      </c>
      <c r="G29" s="91"/>
      <c r="H29" s="91">
        <v>64</v>
      </c>
      <c r="I29" s="91">
        <v>62</v>
      </c>
      <c r="J29" s="91">
        <v>1</v>
      </c>
      <c r="K29" s="91"/>
      <c r="L29" s="101">
        <f t="shared" si="3"/>
        <v>0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71</v>
      </c>
      <c r="F30" s="91">
        <v>62</v>
      </c>
      <c r="G30" s="91"/>
      <c r="H30" s="91">
        <v>41</v>
      </c>
      <c r="I30" s="91">
        <v>40</v>
      </c>
      <c r="J30" s="91">
        <v>30</v>
      </c>
      <c r="K30" s="91">
        <v>1</v>
      </c>
      <c r="L30" s="101">
        <f t="shared" si="3"/>
        <v>9</v>
      </c>
    </row>
    <row r="31" spans="1:12" ht="15.75" customHeight="1">
      <c r="A31" s="178"/>
      <c r="B31" s="165" t="s">
        <v>34</v>
      </c>
      <c r="C31" s="166"/>
      <c r="D31" s="43">
        <v>26</v>
      </c>
      <c r="E31" s="91">
        <v>13</v>
      </c>
      <c r="F31" s="91">
        <v>11</v>
      </c>
      <c r="G31" s="91"/>
      <c r="H31" s="91">
        <v>8</v>
      </c>
      <c r="I31" s="91">
        <v>6</v>
      </c>
      <c r="J31" s="91">
        <v>5</v>
      </c>
      <c r="K31" s="91"/>
      <c r="L31" s="101">
        <f t="shared" si="3"/>
        <v>2</v>
      </c>
    </row>
    <row r="32" spans="1:12" ht="24" customHeight="1">
      <c r="A32" s="178"/>
      <c r="B32" s="165" t="s">
        <v>180</v>
      </c>
      <c r="C32" s="166"/>
      <c r="D32" s="43">
        <v>27</v>
      </c>
      <c r="E32" s="91">
        <v>14</v>
      </c>
      <c r="F32" s="91">
        <v>1</v>
      </c>
      <c r="G32" s="91"/>
      <c r="H32" s="91">
        <v>14</v>
      </c>
      <c r="I32" s="91">
        <v>1</v>
      </c>
      <c r="J32" s="91"/>
      <c r="K32" s="91"/>
      <c r="L32" s="101">
        <f t="shared" si="3"/>
        <v>13</v>
      </c>
    </row>
    <row r="33" spans="1:12" ht="18" customHeight="1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>
      <c r="A34" s="178"/>
      <c r="B34" s="165" t="s">
        <v>190</v>
      </c>
      <c r="C34" s="166"/>
      <c r="D34" s="43">
        <v>29</v>
      </c>
      <c r="E34" s="91">
        <v>1</v>
      </c>
      <c r="F34" s="91">
        <v>1</v>
      </c>
      <c r="G34" s="91"/>
      <c r="H34" s="91">
        <v>1</v>
      </c>
      <c r="I34" s="91">
        <v>1</v>
      </c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>
        <v>3</v>
      </c>
      <c r="F35" s="91">
        <v>2</v>
      </c>
      <c r="G35" s="91"/>
      <c r="H35" s="91">
        <v>3</v>
      </c>
      <c r="I35" s="91">
        <v>1</v>
      </c>
      <c r="J35" s="91"/>
      <c r="K35" s="91"/>
      <c r="L35" s="101">
        <f t="shared" ref="L35:L43" si="4">E35-F35</f>
        <v>1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88</v>
      </c>
      <c r="F36" s="91">
        <v>82</v>
      </c>
      <c r="G36" s="91"/>
      <c r="H36" s="91">
        <v>72</v>
      </c>
      <c r="I36" s="91">
        <v>36</v>
      </c>
      <c r="J36" s="91">
        <v>16</v>
      </c>
      <c r="K36" s="91"/>
      <c r="L36" s="101">
        <f t="shared" si="4"/>
        <v>6</v>
      </c>
    </row>
    <row r="37" spans="1:12" ht="39" customHeight="1">
      <c r="A37" s="178"/>
      <c r="B37" s="165" t="s">
        <v>144</v>
      </c>
      <c r="C37" s="166"/>
      <c r="D37" s="43">
        <v>32</v>
      </c>
      <c r="E37" s="91">
        <v>1</v>
      </c>
      <c r="F37" s="91"/>
      <c r="G37" s="91"/>
      <c r="H37" s="91">
        <v>1</v>
      </c>
      <c r="I37" s="91">
        <v>1</v>
      </c>
      <c r="J37" s="91"/>
      <c r="K37" s="91"/>
      <c r="L37" s="101">
        <f t="shared" si="4"/>
        <v>1</v>
      </c>
    </row>
    <row r="38" spans="1:12" ht="15.75" customHeight="1">
      <c r="A38" s="178"/>
      <c r="B38" s="165" t="s">
        <v>204</v>
      </c>
      <c r="C38" s="166"/>
      <c r="D38" s="43">
        <v>33</v>
      </c>
      <c r="E38" s="91">
        <v>1</v>
      </c>
      <c r="F38" s="91">
        <v>1</v>
      </c>
      <c r="G38" s="91"/>
      <c r="H38" s="91">
        <v>1</v>
      </c>
      <c r="I38" s="91">
        <v>1</v>
      </c>
      <c r="J38" s="91"/>
      <c r="K38" s="91"/>
      <c r="L38" s="101">
        <f t="shared" si="4"/>
        <v>0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1136</v>
      </c>
      <c r="F40" s="91">
        <v>886</v>
      </c>
      <c r="G40" s="91">
        <v>7</v>
      </c>
      <c r="H40" s="91">
        <v>797</v>
      </c>
      <c r="I40" s="91">
        <v>634</v>
      </c>
      <c r="J40" s="91">
        <v>339</v>
      </c>
      <c r="K40" s="91">
        <v>31</v>
      </c>
      <c r="L40" s="101">
        <f t="shared" si="4"/>
        <v>250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500</v>
      </c>
      <c r="F41" s="91">
        <v>475</v>
      </c>
      <c r="G41" s="91"/>
      <c r="H41" s="91">
        <v>442</v>
      </c>
      <c r="I41" s="91" t="s">
        <v>172</v>
      </c>
      <c r="J41" s="91">
        <v>58</v>
      </c>
      <c r="K41" s="91"/>
      <c r="L41" s="101">
        <f t="shared" si="4"/>
        <v>25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37</v>
      </c>
      <c r="F42" s="91">
        <v>36</v>
      </c>
      <c r="G42" s="91"/>
      <c r="H42" s="91">
        <v>37</v>
      </c>
      <c r="I42" s="91" t="s">
        <v>172</v>
      </c>
      <c r="J42" s="91"/>
      <c r="K42" s="91"/>
      <c r="L42" s="101">
        <f t="shared" si="4"/>
        <v>1</v>
      </c>
    </row>
    <row r="43" spans="1:12" ht="26.25" customHeight="1">
      <c r="A43" s="171"/>
      <c r="B43" s="177" t="s">
        <v>43</v>
      </c>
      <c r="C43" s="177"/>
      <c r="D43" s="43">
        <v>38</v>
      </c>
      <c r="E43" s="91">
        <v>5</v>
      </c>
      <c r="F43" s="91">
        <v>5</v>
      </c>
      <c r="G43" s="91"/>
      <c r="H43" s="91">
        <v>5</v>
      </c>
      <c r="I43" s="91">
        <v>3</v>
      </c>
      <c r="J43" s="91"/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>
        <v>1</v>
      </c>
      <c r="F44" s="91">
        <v>1</v>
      </c>
      <c r="G44" s="91"/>
      <c r="H44" s="91">
        <v>1</v>
      </c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506</v>
      </c>
      <c r="F45" s="91">
        <f t="shared" ref="F45:K45" si="5">F41+F43+F44</f>
        <v>481</v>
      </c>
      <c r="G45" s="91">
        <f t="shared" si="5"/>
        <v>0</v>
      </c>
      <c r="H45" s="91">
        <f t="shared" si="5"/>
        <v>448</v>
      </c>
      <c r="I45" s="91">
        <f>I43+I44</f>
        <v>3</v>
      </c>
      <c r="J45" s="91">
        <f t="shared" si="5"/>
        <v>58</v>
      </c>
      <c r="K45" s="91">
        <f t="shared" si="5"/>
        <v>0</v>
      </c>
      <c r="L45" s="101">
        <f>E45-F45</f>
        <v>25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2864</v>
      </c>
      <c r="F46" s="91">
        <f t="shared" ref="F46:K46" si="6">F15+F24+F40+F45</f>
        <v>2493</v>
      </c>
      <c r="G46" s="91">
        <f t="shared" si="6"/>
        <v>8</v>
      </c>
      <c r="H46" s="91">
        <f t="shared" si="6"/>
        <v>2315</v>
      </c>
      <c r="I46" s="91">
        <f t="shared" si="6"/>
        <v>1523</v>
      </c>
      <c r="J46" s="91">
        <f t="shared" si="6"/>
        <v>549</v>
      </c>
      <c r="K46" s="91">
        <f t="shared" si="6"/>
        <v>75</v>
      </c>
      <c r="L46" s="101">
        <f>E46-F46</f>
        <v>371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Вовчанський районний суд Харківської області, 
Початок періоду: 01.01.2019, Кінець періоду: 31.12.2019&amp;L1E6D5B3B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40" workbookViewId="0">
      <selection activeCell="J53" sqref="J53"/>
    </sheetView>
  </sheetViews>
  <sheetFormatPr defaultRowHeight="13.2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1</v>
      </c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>
        <v>1</v>
      </c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113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>
        <v>13</v>
      </c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2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22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38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>
        <v>5</v>
      </c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>
        <v>1</v>
      </c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>
        <v>1</v>
      </c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11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82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>
        <v>2</v>
      </c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>
        <v>1</v>
      </c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25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45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/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345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69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42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31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12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>
        <v>5</v>
      </c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>
        <v>1</v>
      </c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>
        <v>1</v>
      </c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>
        <v>3</v>
      </c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>
        <v>1</v>
      </c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172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1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/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1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>
        <v>2</v>
      </c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36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30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>
        <v>1</v>
      </c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firstPageNumber="3" orientation="portrait" useFirstPageNumber="1" r:id="rId1"/>
  <headerFooter>
    <oddFooter>&amp;R&amp;P&amp;C&amp;CФорма № 1-мзс, Підрозділ: Вовчанський районний суд Харківської області, 
Початок періоду: 01.01.2019, Кінець періоду: 31.12.2019&amp;L1E6D5B3B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tabSelected="1" topLeftCell="A53" zoomScaleNormal="100" zoomScaleSheetLayoutView="100" workbookViewId="0">
      <selection activeCell="G65" sqref="G65"/>
    </sheetView>
  </sheetViews>
  <sheetFormatPr defaultColWidth="9.109375" defaultRowHeight="13.2"/>
  <cols>
    <col min="1" max="1" width="5.10937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9" style="1" customWidth="1"/>
    <col min="6" max="6" width="9.109375" style="1" customWidth="1"/>
    <col min="7" max="7" width="9.5546875" style="1" customWidth="1"/>
    <col min="8" max="8" width="8.109375" style="1" customWidth="1"/>
    <col min="9" max="9" width="13" style="1" customWidth="1"/>
    <col min="10" max="16384" width="9.10937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68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48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1</v>
      </c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16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/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>
        <v>3</v>
      </c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/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>
        <v>1</v>
      </c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/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>
        <v>1</v>
      </c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>
        <v>41</v>
      </c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/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276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42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100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>
        <v>2</v>
      </c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>
        <v>5</v>
      </c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>
        <v>3</v>
      </c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33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>
        <v>3</v>
      </c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>
        <v>705</v>
      </c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3</v>
      </c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266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598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538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1</v>
      </c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16101964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6017927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7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1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81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48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5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2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6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989</v>
      </c>
      <c r="F55" s="96">
        <v>44</v>
      </c>
      <c r="G55" s="96">
        <v>13</v>
      </c>
      <c r="H55" s="96"/>
      <c r="I55" s="96">
        <v>2</v>
      </c>
    </row>
    <row r="56" spans="1:9" ht="13.5" customHeight="1">
      <c r="A56" s="273" t="s">
        <v>31</v>
      </c>
      <c r="B56" s="273"/>
      <c r="C56" s="273"/>
      <c r="D56" s="273"/>
      <c r="E56" s="96">
        <v>11</v>
      </c>
      <c r="F56" s="96">
        <v>11</v>
      </c>
      <c r="G56" s="96"/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457</v>
      </c>
      <c r="F57" s="96">
        <v>318</v>
      </c>
      <c r="G57" s="96">
        <v>22</v>
      </c>
      <c r="H57" s="96"/>
      <c r="I57" s="96"/>
    </row>
    <row r="58" spans="1:9" ht="13.5" customHeight="1">
      <c r="A58" s="193" t="s">
        <v>111</v>
      </c>
      <c r="B58" s="193"/>
      <c r="C58" s="193"/>
      <c r="D58" s="193"/>
      <c r="E58" s="96">
        <v>422</v>
      </c>
      <c r="F58" s="96">
        <v>26</v>
      </c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6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6.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681</v>
      </c>
      <c r="G62" s="118">
        <v>6964249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378</v>
      </c>
      <c r="G63" s="119">
        <v>6484181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303</v>
      </c>
      <c r="G64" s="119">
        <v>480068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223</v>
      </c>
      <c r="G65" s="120">
        <v>128358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9" firstPageNumber="4" orientation="portrait" useFirstPageNumber="1" r:id="rId1"/>
  <headerFooter alignWithMargins="0">
    <oddFooter>&amp;R&amp;P&amp;C&amp;CФорма № 1-мзс, Підрозділ: Вовчанський районний суд Харківської області, 
Початок періоду: 01.01.2019, Кінець періоду: 31.12.2019&amp;L1E6D5B3B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3.2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13.66120218579235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31.159420289855074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7.1428571428571432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9.1445427728613566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92.860008022462893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1157.5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1432</v>
      </c>
    </row>
    <row r="11" spans="1:4" ht="16.5" customHeight="1">
      <c r="A11" s="204" t="s">
        <v>63</v>
      </c>
      <c r="B11" s="206"/>
      <c r="C11" s="14">
        <v>9</v>
      </c>
      <c r="D11" s="94">
        <v>53</v>
      </c>
    </row>
    <row r="12" spans="1:4" ht="16.5" customHeight="1">
      <c r="A12" s="313" t="s">
        <v>106</v>
      </c>
      <c r="B12" s="313"/>
      <c r="C12" s="14">
        <v>10</v>
      </c>
      <c r="D12" s="94">
        <v>20</v>
      </c>
    </row>
    <row r="13" spans="1:4" ht="16.5" customHeight="1">
      <c r="A13" s="313" t="s">
        <v>31</v>
      </c>
      <c r="B13" s="313"/>
      <c r="C13" s="14">
        <v>11</v>
      </c>
      <c r="D13" s="94">
        <v>97</v>
      </c>
    </row>
    <row r="14" spans="1:4" ht="16.5" customHeight="1">
      <c r="A14" s="313" t="s">
        <v>107</v>
      </c>
      <c r="B14" s="313"/>
      <c r="C14" s="14">
        <v>12</v>
      </c>
      <c r="D14" s="94">
        <v>105</v>
      </c>
    </row>
    <row r="15" spans="1:4" ht="16.5" customHeight="1">
      <c r="A15" s="313" t="s">
        <v>111</v>
      </c>
      <c r="B15" s="313"/>
      <c r="C15" s="14">
        <v>13</v>
      </c>
      <c r="D15" s="94">
        <v>35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/>
      <c r="D24" s="246"/>
    </row>
    <row r="25" spans="1:4">
      <c r="A25" s="68" t="s">
        <v>104</v>
      </c>
      <c r="B25" s="89"/>
      <c r="C25" s="246" t="s">
        <v>209</v>
      </c>
      <c r="D25" s="246"/>
    </row>
    <row r="26" spans="1:4" ht="15.75" customHeight="1"/>
    <row r="27" spans="1:4" ht="12.75" customHeight="1">
      <c r="C27" s="312" t="s">
        <v>210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Вовчанський районний суд Харківської області, 
Початок періоду: 01.01.2019, Кінець періоду: 31.12.2019&amp;L1E6D5B3B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2018-03-28T07:45:37Z</cp:lastPrinted>
  <dcterms:created xsi:type="dcterms:W3CDTF">2004-04-20T14:33:35Z</dcterms:created>
  <dcterms:modified xsi:type="dcterms:W3CDTF">2020-02-10T13:37:11Z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1E6D5B3B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